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rp-005pc\Documents\"/>
    </mc:Choice>
  </mc:AlternateContent>
  <bookViews>
    <workbookView xWindow="0" yWindow="0" windowWidth="12405" windowHeight="7920" tabRatio="831" activeTab="9"/>
  </bookViews>
  <sheets>
    <sheet name="ปร.6" sheetId="13" r:id="rId1"/>
    <sheet name="ปร.5(ก)" sheetId="12" r:id="rId2"/>
    <sheet name="ปร 5  (ข)" sheetId="41" r:id="rId3"/>
    <sheet name="ปร5 (พ)" sheetId="36" r:id="rId4"/>
    <sheet name="ปร.4" sheetId="14" r:id="rId5"/>
    <sheet name="1.โครงสร้างและสถาปัตย" sheetId="31" r:id="rId6"/>
    <sheet name="2.ไฟฟ้า" sheetId="38" r:id="rId7"/>
    <sheet name="3.สุขาภิบาล" sheetId="39" r:id="rId8"/>
    <sheet name="4.ครุภัณฑ์" sheetId="40" r:id="rId9"/>
    <sheet name="5.คชจ พิเศษ" sheetId="35" r:id="rId10"/>
  </sheets>
  <externalReferences>
    <externalReference r:id="rId11"/>
  </externalReferences>
  <definedNames>
    <definedName name="a" localSheetId="5">#REF!</definedName>
    <definedName name="a">#REF!</definedName>
    <definedName name="_xlnm.Print_Area" localSheetId="5">'1.โครงสร้างและสถาปัตย'!$A$1:$I$157</definedName>
    <definedName name="_xlnm.Print_Area" localSheetId="6">'2.ไฟฟ้า'!$A$1:$I$57</definedName>
    <definedName name="_xlnm.Print_Area" localSheetId="7">'3.สุขาภิบาล'!$A$1:$K$103</definedName>
    <definedName name="_xlnm.Print_Area" localSheetId="8">'4.ครุภัณฑ์'!$A$1:$J$49</definedName>
    <definedName name="_xlnm.Print_Area" localSheetId="9">'5.คชจ พิเศษ'!$A$1:$J$55</definedName>
    <definedName name="_xlnm.Print_Area" localSheetId="2">'ปร 5  (ข)'!$A$1:$J$53</definedName>
    <definedName name="_xlnm.Print_Area" localSheetId="4">ปร.4!$A$1:$I$55</definedName>
    <definedName name="_xlnm.Print_Area" localSheetId="1">'ปร.5(ก)'!$A$1:$K$56</definedName>
    <definedName name="_xlnm.Print_Area" localSheetId="0">ปร.6!$A$1:$H$52</definedName>
    <definedName name="_xlnm.Print_Area" localSheetId="3">'ปร5 (พ)'!$A$1:$I$57</definedName>
    <definedName name="_xlnm.Print_Titles" localSheetId="5">'1.โครงสร้างและสถาปัตย'!$1:$7</definedName>
    <definedName name="_xlnm.Print_Titles" localSheetId="6">'2.ไฟฟ้า'!$1:$7</definedName>
    <definedName name="_xlnm.Print_Titles" localSheetId="7">'3.สุขาภิบาล'!$1:$7</definedName>
    <definedName name="_xlnm.Print_Titles" localSheetId="2">'ปร 5  (ข)'!$1:$1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41" l="1"/>
  <c r="G16" i="40" l="1"/>
  <c r="G17" i="40" s="1"/>
  <c r="B11" i="14"/>
  <c r="G137" i="31"/>
  <c r="B13" i="14"/>
  <c r="H70" i="39"/>
  <c r="J38" i="39" l="1"/>
  <c r="I67" i="39"/>
  <c r="J67" i="39"/>
  <c r="J16" i="40"/>
  <c r="J17" i="40" s="1"/>
  <c r="E12" i="41" s="1"/>
  <c r="H12" i="41" s="1"/>
  <c r="H21" i="41" s="1"/>
  <c r="K67" i="39"/>
  <c r="K38" i="39"/>
  <c r="H38" i="39"/>
  <c r="H67" i="39"/>
  <c r="H11" i="39"/>
  <c r="J70" i="39"/>
  <c r="J11" i="39"/>
  <c r="E22" i="41" l="1"/>
  <c r="F10" i="13"/>
  <c r="K70" i="39"/>
  <c r="H22" i="39"/>
  <c r="H71" i="39" s="1"/>
  <c r="K11" i="39"/>
  <c r="L67" i="31"/>
  <c r="H136" i="31"/>
  <c r="B12" i="14"/>
  <c r="H48" i="38"/>
  <c r="H38" i="38"/>
  <c r="H26" i="38"/>
  <c r="H14" i="38"/>
  <c r="H49" i="38" s="1"/>
  <c r="H12" i="14" s="1"/>
  <c r="F13" i="14" l="1"/>
  <c r="F26" i="38"/>
  <c r="J22" i="39"/>
  <c r="J71" i="39" s="1"/>
  <c r="H13" i="14" s="1"/>
  <c r="K22" i="39"/>
  <c r="K71" i="39" s="1"/>
  <c r="I13" i="14" s="1"/>
  <c r="I26" i="38"/>
  <c r="I14" i="38"/>
  <c r="J26" i="38"/>
  <c r="F48" i="38"/>
  <c r="I136" i="31"/>
  <c r="F38" i="38"/>
  <c r="I48" i="38"/>
  <c r="I38" i="38" l="1"/>
  <c r="I49" i="38" s="1"/>
  <c r="I12" i="14" s="1"/>
  <c r="J14" i="38"/>
  <c r="F14" i="38"/>
  <c r="F49" i="38" s="1"/>
  <c r="F12" i="14" s="1"/>
  <c r="J38" i="38"/>
  <c r="J48" i="38"/>
  <c r="J49" i="38" l="1"/>
  <c r="F136" i="31"/>
  <c r="H126" i="31" l="1"/>
  <c r="F126" i="31" l="1"/>
  <c r="I126" i="31" l="1"/>
  <c r="H104" i="31" l="1"/>
  <c r="F104" i="31"/>
  <c r="I104" i="31" l="1"/>
  <c r="F46" i="31"/>
  <c r="F137" i="31" s="1"/>
  <c r="F11" i="14" s="1"/>
  <c r="H46" i="31"/>
  <c r="J17" i="35"/>
  <c r="H137" i="31" l="1"/>
  <c r="H11" i="14" s="1"/>
  <c r="I46" i="31"/>
  <c r="I17" i="35" l="1"/>
  <c r="D14" i="36" s="1"/>
  <c r="G14" i="36" s="1"/>
  <c r="G20" i="36" s="1"/>
  <c r="F11" i="13" s="1"/>
  <c r="I137" i="31" l="1"/>
  <c r="I11" i="14" s="1"/>
  <c r="D21" i="36"/>
  <c r="J20" i="36"/>
  <c r="H18" i="14" l="1"/>
  <c r="I18" i="14" l="1"/>
  <c r="D19" i="14" s="1"/>
  <c r="F18" i="14"/>
  <c r="E12" i="12" l="1"/>
  <c r="I12" i="12" l="1"/>
  <c r="I20" i="12" s="1"/>
  <c r="F9" i="13" s="1"/>
  <c r="F16" i="13" l="1"/>
  <c r="G18" i="13" s="1"/>
  <c r="A19" i="13" s="1"/>
  <c r="E21" i="12"/>
</calcChain>
</file>

<file path=xl/comments1.xml><?xml version="1.0" encoding="utf-8"?>
<comments xmlns="http://schemas.openxmlformats.org/spreadsheetml/2006/main">
  <authors>
    <author>Teerapon</author>
  </authors>
  <commentList>
    <comment ref="F18" authorId="0" shapeId="0">
      <text>
        <r>
          <rPr>
            <b/>
            <sz val="9"/>
            <color indexed="81"/>
            <rFont val="Tahoma"/>
            <family val="2"/>
          </rPr>
          <t>Teerapon: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<sst xmlns="http://schemas.openxmlformats.org/spreadsheetml/2006/main" count="634" uniqueCount="247">
  <si>
    <t>บาท</t>
  </si>
  <si>
    <t>ค่าวัสดุและค่าแรงงาน</t>
  </si>
  <si>
    <t>เงื่อนไข</t>
  </si>
  <si>
    <t xml:space="preserve">แบบ ปร.6 </t>
  </si>
  <si>
    <t>รายการประมาณการ</t>
  </si>
  <si>
    <t xml:space="preserve">สถานที่ก่อสร้าง </t>
  </si>
  <si>
    <t xml:space="preserve">มหาวิทยาลัยเทคโนโลยีราชมงคลล้านนา </t>
  </si>
  <si>
    <t xml:space="preserve">แบบเลขที่    </t>
  </si>
  <si>
    <t>รายการเลขที่</t>
  </si>
  <si>
    <t>เจ้าของโครงการ</t>
  </si>
  <si>
    <t>ลำดับที่</t>
  </si>
  <si>
    <t>รายการ</t>
  </si>
  <si>
    <t>ค่าการก่อสร้าง</t>
  </si>
  <si>
    <t>หมายเหตุ</t>
  </si>
  <si>
    <t>สรุป</t>
  </si>
  <si>
    <t>รวมค่าก่อสร้าง</t>
  </si>
  <si>
    <t>ส่วนปรับลด</t>
  </si>
  <si>
    <t>รวมค่าก่อสร้าง(ราคากลาง)เป็นเงินทั้งสิ้น</t>
  </si>
  <si>
    <t>สรุปผลการประมาณราคาค่าก่อสร้าง</t>
  </si>
  <si>
    <t>ส่วนราชการ/ผู้ประมาณราคา</t>
  </si>
  <si>
    <t>จำนวน</t>
  </si>
  <si>
    <t>แผ่น</t>
  </si>
  <si>
    <t>ประมาณราคา</t>
  </si>
  <si>
    <t>ลำดับ</t>
  </si>
  <si>
    <t>FACTOR F</t>
  </si>
  <si>
    <t>ที่</t>
  </si>
  <si>
    <t>รวมเป็นเงิน</t>
  </si>
  <si>
    <t>รวมเป็นเงิน (บาท)</t>
  </si>
  <si>
    <t xml:space="preserve">เงินล่วงหน้าจ่าย              </t>
  </si>
  <si>
    <t xml:space="preserve">เงินประกันผลงานหัก          </t>
  </si>
  <si>
    <t xml:space="preserve">ดอกเบี้ยเงินกู้                 </t>
  </si>
  <si>
    <t xml:space="preserve">ค่าภาษีมูลค่าเพิ่ม          </t>
  </si>
  <si>
    <t>รวมค่าก่อสร้างเป็นเงินทั้งสิ้น</t>
  </si>
  <si>
    <t>คิดเป็นเงินประมาณ</t>
  </si>
  <si>
    <t>แบบแสดงการคำนวณและเหตุผลความจำเป็น</t>
  </si>
  <si>
    <t>สำหรับค่าใช้จ่ายพิเศษตามข้อกำหนด</t>
  </si>
  <si>
    <t xml:space="preserve">มหาวิทยาลัยเทคโนโลยีราชมงคลล้านนา  </t>
  </si>
  <si>
    <t>1. เหตุผลและความจำเป็นที่จะต้องมีค่าใช้จ่ายพิเศษตามข้อกำหนดฯ รายการนี้</t>
  </si>
  <si>
    <t>รายการค่าใช้จ่าย</t>
  </si>
  <si>
    <t>ภาษี 7 %</t>
  </si>
  <si>
    <t>งานนั่งร้าน</t>
  </si>
  <si>
    <t>รวมค่าใช้จ่ายเป็นเงินทั้งสิ้น</t>
  </si>
  <si>
    <t>แบบ ปร.4</t>
  </si>
  <si>
    <t>แบบเลขที่</t>
  </si>
  <si>
    <t>กรม</t>
  </si>
  <si>
    <t>เลขที่</t>
  </si>
  <si>
    <t xml:space="preserve">รายการ </t>
  </si>
  <si>
    <t>หน่วย</t>
  </si>
  <si>
    <t>ค่าวัสดุสิ่งของ</t>
  </si>
  <si>
    <t>ค่าแรงงาน</t>
  </si>
  <si>
    <t>ราคา</t>
  </si>
  <si>
    <t>จำนวนเงิน</t>
  </si>
  <si>
    <t>@</t>
  </si>
  <si>
    <t>Sum</t>
  </si>
  <si>
    <t>Total</t>
  </si>
  <si>
    <t>รวมค่าใช้จ่าย</t>
  </si>
  <si>
    <t>รวมราคาค่าวัสดุและค่าแรงงาน</t>
  </si>
  <si>
    <t>รวมทั้งสิ้น</t>
  </si>
  <si>
    <t>ราคา/หน่วย</t>
  </si>
  <si>
    <t>ตร.ม.</t>
  </si>
  <si>
    <t>งานปรับปรุง</t>
  </si>
  <si>
    <t>เมตร</t>
  </si>
  <si>
    <t>ตัว</t>
  </si>
  <si>
    <t xml:space="preserve">รวมราคาค่าแรงและค่าวัสดุ </t>
  </si>
  <si>
    <t>กก.</t>
  </si>
  <si>
    <t xml:space="preserve"> ค่าใช้จ่ายรวม</t>
  </si>
  <si>
    <t>ราคาเช่า/วัน</t>
  </si>
  <si>
    <t>จำนวนวัน</t>
  </si>
  <si>
    <t>ขานั่งร้านสูง 1.70 ม.</t>
  </si>
  <si>
    <t>ข้อต่อนั่งร้าน</t>
  </si>
  <si>
    <t>ฝาครอบทางเดิน</t>
  </si>
  <si>
    <t>ท่อกลมเหล็ก 1.5.x 6 เมตร</t>
  </si>
  <si>
    <t>ลบ.ม.</t>
  </si>
  <si>
    <t>งานรื้อถอน</t>
  </si>
  <si>
    <t>งานรื้อถอนกระเบื้องหลังคา</t>
  </si>
  <si>
    <t>รื้อถอนเชิงชายเดิม</t>
  </si>
  <si>
    <t>ม.</t>
  </si>
  <si>
    <t>งานปรับปรุงหลังคาอาคาร 4</t>
  </si>
  <si>
    <t>รื้อถอนฝ้าเพดานยิปซั่มเดิม</t>
  </si>
  <si>
    <t>ขัดทำความสะอาดเพดานพื้นคอนกรีตเดิม</t>
  </si>
  <si>
    <t>งานเปลี่ยนเชิงชายไม้เทียมขนาด 8 นิ้ว</t>
  </si>
  <si>
    <t>งานทาสีฝ้าเพดานฉาบเรียบ</t>
  </si>
  <si>
    <t>งานทาสีเพดานคอนกรีต</t>
  </si>
  <si>
    <t>ครอบสัน</t>
  </si>
  <si>
    <t>งานฝ้าเพดานยิปซั่มบอร์ดกันชื้น</t>
  </si>
  <si>
    <t>งานทาสีเพดานคอนกรีต+สกิมโค้ท</t>
  </si>
  <si>
    <t>งานปรับปรุงหลังคาอาคาร 3</t>
  </si>
  <si>
    <t>งานปรับปรุงหลังคาอาคาร ศรีล้านนาวิทยานุสรณ์</t>
  </si>
  <si>
    <t>รื้อถอนฝ้าเพดานไม้สังเคราะห์</t>
  </si>
  <si>
    <t>งานติดตั้งฝ้า metal sheet</t>
  </si>
  <si>
    <r>
      <t xml:space="preserve">ประเภท   </t>
    </r>
    <r>
      <rPr>
        <sz val="16"/>
        <color indexed="8"/>
        <rFont val="TH SarabunPSK"/>
        <family val="2"/>
      </rPr>
      <t xml:space="preserve">      </t>
    </r>
  </si>
  <si>
    <r>
      <t>เจ้าของอาคาร</t>
    </r>
    <r>
      <rPr>
        <sz val="16"/>
        <color indexed="8"/>
        <rFont val="TH SarabunPSK"/>
        <family val="2"/>
      </rPr>
      <t xml:space="preserve">  </t>
    </r>
  </si>
  <si>
    <r>
      <t>สถานที่ก่อสร้าง</t>
    </r>
    <r>
      <rPr>
        <sz val="16"/>
        <color indexed="8"/>
        <rFont val="TH SarabunPSK"/>
        <family val="2"/>
      </rPr>
      <t xml:space="preserve">   </t>
    </r>
  </si>
  <si>
    <t xml:space="preserve">  แบบ ปร.4</t>
  </si>
  <si>
    <t xml:space="preserve">หมวดงานระบบไฟฟ้า </t>
  </si>
  <si>
    <t>อุปกรณ์,สายไฟฟ้าและท่อร้อยสายไฟฟ้า (อาคารอำนวย)</t>
  </si>
  <si>
    <t>โคมไฟดาวไลท์ LED ขนาด 4 นิ้ว กำลังไฟฟ้าไม่น้อยกว่า 18 w</t>
  </si>
  <si>
    <t>ชุด</t>
  </si>
  <si>
    <t>ท่อ upvc 3/4 นิ้ว</t>
  </si>
  <si>
    <t>สายไฟฟ้า 60227 IEC-01 2.5 Sq.mm.</t>
  </si>
  <si>
    <t>อุปกรณ์ยึด จับ ต่อ ท่อ ต่างๆ</t>
  </si>
  <si>
    <t>อุปกรณ์,สายไฟฟ้าและท่อร้อยสายไฟฟ้า (ศรีล้านนาวิทยานุสรณ์)</t>
  </si>
  <si>
    <t>งานโคมไฟ LED T8 2x18w. แบบกรองแสงอลูมิเนียม</t>
  </si>
  <si>
    <t>งานโคมไฟ LED T8 1x18w. 120cm.</t>
  </si>
  <si>
    <t>งานพัดลมโครจรคิดเพดาน</t>
  </si>
  <si>
    <t>งานเครื่องปรับอากาศ</t>
  </si>
  <si>
    <t>งานติดตั้งของเดิม</t>
  </si>
  <si>
    <t>อุปกรณ์,สายไฟฟ้าและท่อร้อยสายไฟฟ้า (อาคาร 3)</t>
  </si>
  <si>
    <t>งานโคมไฟดาวไลท์ LED</t>
  </si>
  <si>
    <t>อุปกรณ์,สายไฟฟ้าและท่อร้อยสายไฟฟ้า (อาคาร 4)</t>
  </si>
  <si>
    <t>รื้อถอนฝ้าเพดานในห้องเรียนเดิม</t>
  </si>
  <si>
    <t>งานปรับปรุงหลังคาอาคารอำนวยการ</t>
  </si>
  <si>
    <t>งานรื้อถอนครอบสันกระเบื้องหลังคา</t>
  </si>
  <si>
    <t>รื้อถอนฝ้าเพดาน</t>
  </si>
  <si>
    <t>งานติดตั้งแผ่นกันซึม</t>
  </si>
  <si>
    <t>งานตัดหลังคา</t>
  </si>
  <si>
    <t>เหล็ก 50x50x2.3 มม.</t>
  </si>
  <si>
    <t>เหล็ก 100x50x2.3 มม.</t>
  </si>
  <si>
    <t>สีกันสนิม</t>
  </si>
  <si>
    <t>แผ่น Stainless steel หนา 1.0 มม.</t>
  </si>
  <si>
    <t>งานโครงสร้างเหล็กและรางระบายน้ำ</t>
  </si>
  <si>
    <t>งานหลังคากันสาด</t>
  </si>
  <si>
    <t>เหล็กฉาก 50x50x4.0 มม.</t>
  </si>
  <si>
    <t>แผ่น เมททัลชัท 4.0 มม.</t>
  </si>
  <si>
    <t>พุกคอนกรีต M9</t>
  </si>
  <si>
    <t>งานม้านั่ง</t>
  </si>
  <si>
    <t>เหล็ก 150x150x3.2 มม.</t>
  </si>
  <si>
    <t>เหล็กแผ่น 9 มม. 25x25 ซม.</t>
  </si>
  <si>
    <t>แผ่น ไม้ไฟเบอร์ซีเมนต์ ทำสี</t>
  </si>
  <si>
    <t>รื้อถอนถังบำบัดพร้อมขนทิ้ง</t>
  </si>
  <si>
    <t>งานเดินระบบท่อถังบำบัดน้ำเสีย</t>
  </si>
  <si>
    <t>ท่อ PVC Class 8.5</t>
  </si>
  <si>
    <t xml:space="preserve"> - ขนาด 6 นิ้ว</t>
  </si>
  <si>
    <t>ท่อน</t>
  </si>
  <si>
    <t xml:space="preserve"> - ขนาด 4 นิ้ว</t>
  </si>
  <si>
    <t xml:space="preserve"> - ขนาด 3 นิ้ว</t>
  </si>
  <si>
    <t xml:space="preserve"> - ขนาด 1 1/2 นิ้ว</t>
  </si>
  <si>
    <t>ข้อต่อ อุปกรณ์ท่อ</t>
  </si>
  <si>
    <t>เหล็กยึดท่อ</t>
  </si>
  <si>
    <t>ทดสอบ ทำความสะอาด ทาสีทำสัญญาลักษณ์</t>
  </si>
  <si>
    <t>Floor Cleanout ขนาด 6 นิ้ว</t>
  </si>
  <si>
    <t>งานโครงสร้างถังบำบัดน้ำเสีย พร้อมติดตั้ง</t>
  </si>
  <si>
    <t>งานขุดดิน-ถมกลับ</t>
  </si>
  <si>
    <t>งานทรายหยาบ</t>
  </si>
  <si>
    <t>งานคอนกรีตหยาบ</t>
  </si>
  <si>
    <t>งานคอนกรีต 240 ksc. (cube)</t>
  </si>
  <si>
    <t>งานไม้แบบ</t>
  </si>
  <si>
    <t>ค่าแรงไม้แบบ</t>
  </si>
  <si>
    <t>งานเหล็ก</t>
  </si>
  <si>
    <t xml:space="preserve">   RB9  SR 24</t>
  </si>
  <si>
    <t xml:space="preserve">   DB16  SD 40</t>
  </si>
  <si>
    <t>งานลวดผูกเหล็ก ศก. 1.25 มม. (เบอร์ 18)</t>
  </si>
  <si>
    <t>อุปกรณ์ประกอบยึดถังบำบัด</t>
  </si>
  <si>
    <t>งาน</t>
  </si>
  <si>
    <t>ทรายหยาบถมบดอัดแน่น</t>
  </si>
  <si>
    <t>ลบม.</t>
  </si>
  <si>
    <t>ค่ออุปกรณ์ติดตั้งถังบำบัดน้ำเสีย</t>
  </si>
  <si>
    <t>ฝา MANHOLE COVER ขนาด 800 mm. (รับน้ำหนัก 12.5 ตัน)</t>
  </si>
  <si>
    <t>งานบ่อดักกลิ่น พร้อมฐาน</t>
  </si>
  <si>
    <t>งานขุดดิน</t>
  </si>
  <si>
    <t>RB9  SR 24</t>
  </si>
  <si>
    <t>มหาวิทยาลัยเทคโนโลยีราชมงคลล้านนา (จอมทอง)</t>
  </si>
  <si>
    <t>งานติดตั้งชุด Transfer Pump</t>
  </si>
  <si>
    <t>รวมราคาค่าแรงและค่าวัสดุ หมวดที่ 3.1</t>
  </si>
  <si>
    <t>รวมราคาค่าแรงและค่าวัสดุ หมวดที่ 3.2</t>
  </si>
  <si>
    <t>รวมราคาค่าแรงและค่าวัสดุ หมวดที่ 3.3</t>
  </si>
  <si>
    <t>รวมราคาค่าแรงและค่าวัสดุ หมวดที่ 3.4</t>
  </si>
  <si>
    <t>รวมราคาค่าแรงและค่าวัสดุ หมวดที่ 3.5</t>
  </si>
  <si>
    <t>หมวดงานระบบสุขาภิบาล</t>
  </si>
  <si>
    <t>ท่อ PVC ชั้น 8.5 ขนาด 3 นิ้ว</t>
  </si>
  <si>
    <t>รวมราคาค่าแรงและค่าวัสดุ 1.1</t>
  </si>
  <si>
    <t>รวมราคาค่าแรงและค่าวัสดุ 1.2</t>
  </si>
  <si>
    <t>รวมราคาค่าแรงและค่าวัสดุ 1.3</t>
  </si>
  <si>
    <t>รวมราคาค่าแรงและค่าวัสดุ 1.4</t>
  </si>
  <si>
    <t>หมวดงานโครงสร้างและสถาปัตยกรรม</t>
  </si>
  <si>
    <t>รวมราคาค่าแรงและค่าวัสดุหมวดงานระบบสุขาภิบาล</t>
  </si>
  <si>
    <t>มหาวิทยาลัยเทคโนโลยีราชมงคลล้านนา</t>
  </si>
  <si>
    <t>หมวดงานครุภัณฑ์</t>
  </si>
  <si>
    <t>ถังบำบัดน้ำเสียสำเร็จรูปชนิดเติมอากาศ ขนาด 18,000 ลิตรต่อวัน</t>
  </si>
  <si>
    <t>รวมราคาค่าแรงและค่าวัสดุงานครุภัณฑ์</t>
  </si>
  <si>
    <t>ชุด Transfer Pump พร้อมตู้คอนโครล</t>
  </si>
  <si>
    <t>ค่าแรงติดตั้งชุด Transfer Pump พร้อมตู้คอนโครล</t>
  </si>
  <si>
    <t>งานแปเหล็กสำเร็จรูป</t>
  </si>
  <si>
    <t>งานบันไดลิงเหล็ก</t>
  </si>
  <si>
    <t>เหล็กกลม 40x2.3 มม. (2.63 กก./ม.)</t>
  </si>
  <si>
    <t>เหล็กกลม 25x2.3 มม. (1.80 กก./ม.)</t>
  </si>
  <si>
    <t>เหล็กกลม 20x2.3 มม. (1.41 กก./ม.)</t>
  </si>
  <si>
    <t>ระบบป้องกันความปลอดภัยจากที่สูง</t>
  </si>
  <si>
    <t>เนื่องจากบริเวณที่จะปรับปรุงเป็นอาคารมีความสูง เพื่อความปลอดภัยของผู้ปฏิบัติงานและผู้ใช้อาคารโดยทั่วไป จำเป็นจะต้องทำการ</t>
  </si>
  <si>
    <t>ติดตั้งนั่งร้านเพื่อป้องกันอันตรายจากการตกจากที่สูงและเศษวัสดุที่จะรื้อถอนหรือขนส่ง จึงเป็นเหตุผลที่ควรมีค่าใช้จ่ายพิเศษดังกล่าว</t>
  </si>
  <si>
    <t>Cross bar</t>
  </si>
  <si>
    <t>แจ๊คเบส</t>
  </si>
  <si>
    <t>งานติดตั้งฉนวนกันความร้อนขนาด 3 นิ้ว วางบนฝ้า</t>
  </si>
  <si>
    <t>งาน  Metal sheet  เคลือบสี 0.4 มม.</t>
  </si>
  <si>
    <t>ครอบสัน metal sheet</t>
  </si>
  <si>
    <t>ค่าแรงติดตั้งและรื้อถอนนั่งร้าน</t>
  </si>
  <si>
    <t>งานทาสี</t>
  </si>
  <si>
    <t>งานทาสีอะครีลิครวมรองพื้นปูนเก่า</t>
  </si>
  <si>
    <t>งานขัดทำความสะอาดผนัง ฝ้าเพดาน</t>
  </si>
  <si>
    <r>
      <t xml:space="preserve">โครงการ      </t>
    </r>
    <r>
      <rPr>
        <sz val="16"/>
        <rFont val="TH SarabunPSK"/>
        <family val="2"/>
      </rPr>
      <t xml:space="preserve">       ปรับปรุงอาคาร มทร.ล้านนา พื้นที่จอมทอง จำนวน 1 รายการ 
</t>
    </r>
    <r>
      <rPr>
        <b/>
        <sz val="16"/>
        <rFont val="TH SarabunPSK"/>
        <family val="2"/>
      </rPr>
      <t xml:space="preserve">
</t>
    </r>
  </si>
  <si>
    <r>
      <rPr>
        <b/>
        <sz val="16"/>
        <rFont val="TH SarabunPSK"/>
        <family val="2"/>
      </rPr>
      <t xml:space="preserve">สถานที่ก่อสร้าง  </t>
    </r>
    <r>
      <rPr>
        <sz val="16"/>
        <rFont val="TH SarabunPSK"/>
        <family val="2"/>
      </rPr>
      <t xml:space="preserve">    มหาวิทยาลัยเทคโนโลยีราชมงคล้านนา (จอมทอง)</t>
    </r>
  </si>
  <si>
    <t>รวมราคาค่าแรงและค่าวัสดุหมวดงานโครงสร้างและสถาปัตยกรรม</t>
  </si>
  <si>
    <t>รวมราคาค่าแรงและค่าวัสดุ หมวดที่ 2.1</t>
  </si>
  <si>
    <t>รวมราคาค่าแรงและค่าวัสดุ หมวดที่ 2.2</t>
  </si>
  <si>
    <t>รวมราคาค่าแรงและค่าวัสดุ หมวดที่ 2.4</t>
  </si>
  <si>
    <t>รวมราคาค่าแรงและค่าวัสดุ หมวดที่ 2.3</t>
  </si>
  <si>
    <t xml:space="preserve">รวมราคาค่าแรงและค่าวัสดุหมวดที่หมวดงานระบบไฟฟ้า </t>
  </si>
  <si>
    <t xml:space="preserve">  แบบ ปร.4 (พ)</t>
  </si>
  <si>
    <t>หมวดงานค่าใช้จ่ายพิเศษ</t>
  </si>
  <si>
    <t>รวมราคาค่าแรงและค่าวัสดุ หมวดงานค่าใช้จ่ายพิเศษ</t>
  </si>
  <si>
    <r>
      <t>เจ้าของอาคาร</t>
    </r>
    <r>
      <rPr>
        <sz val="16"/>
        <color indexed="8"/>
        <rFont val="TH SarabunPSK"/>
        <family val="2"/>
      </rPr>
      <t xml:space="preserve">   </t>
    </r>
  </si>
  <si>
    <r>
      <t>สถานที่ก่อสร้าง</t>
    </r>
    <r>
      <rPr>
        <sz val="16"/>
        <color indexed="8"/>
        <rFont val="TH SarabunPSK"/>
        <family val="2"/>
      </rPr>
      <t xml:space="preserve">  </t>
    </r>
  </si>
  <si>
    <t xml:space="preserve">ปรับปรุงอาคาร มทร.ล้านนา พื้นที่จอมทอง จำนวน 1 รายการ </t>
  </si>
  <si>
    <t>แบบ ปร.5 (พ)</t>
  </si>
  <si>
    <t xml:space="preserve">  แบบ ปร.4 (ข)</t>
  </si>
  <si>
    <t>แบบ ปร.5 (ก)</t>
  </si>
  <si>
    <t>แบบ ปร.5 (ข)</t>
  </si>
  <si>
    <t>โครงการ</t>
  </si>
  <si>
    <r>
      <t xml:space="preserve">หน่วยงานออกแบบแปลนและรายการ </t>
    </r>
    <r>
      <rPr>
        <sz val="16"/>
        <color indexed="8"/>
        <rFont val="TH SarabunPSK"/>
        <family val="2"/>
      </rPr>
      <t xml:space="preserve">  </t>
    </r>
  </si>
  <si>
    <t xml:space="preserve">ประมาณราคา           </t>
  </si>
  <si>
    <t>ภาษี</t>
  </si>
  <si>
    <r>
      <t xml:space="preserve">ประมาณาราคาตามแบบ            </t>
    </r>
    <r>
      <rPr>
        <sz val="16"/>
        <color indexed="8"/>
        <rFont val="TH SarabunPSK"/>
        <family val="2"/>
      </rPr>
      <t>ปร.4 (ข)</t>
    </r>
  </si>
  <si>
    <r>
      <t xml:space="preserve">ประมาณาราคาตามแบบ         </t>
    </r>
    <r>
      <rPr>
        <sz val="16"/>
        <color indexed="8"/>
        <rFont val="TH SarabunPSK"/>
        <family val="2"/>
      </rPr>
      <t xml:space="preserve"> ปร.4 (ก)</t>
    </r>
  </si>
  <si>
    <t>มหาวิทยาลัยเทคโนโลยีราชมงคลล้านนา  (จอมทอง)</t>
  </si>
  <si>
    <t>งานครุภัณฑ์</t>
  </si>
  <si>
    <t xml:space="preserve">งานปรับปรุงอาคาร มทร.ล้านนา พื้นที่จอมทอง จำนวน 1 รายการ </t>
  </si>
  <si>
    <t>งานค่าใช้จ่ายพิเศษ</t>
  </si>
  <si>
    <t>1/13</t>
  </si>
  <si>
    <t>2/13</t>
  </si>
  <si>
    <t>3/13</t>
  </si>
  <si>
    <t>4/13</t>
  </si>
  <si>
    <t>5/13</t>
  </si>
  <si>
    <t>6/13</t>
  </si>
  <si>
    <t>7/13</t>
  </si>
  <si>
    <t>8/13</t>
  </si>
  <si>
    <t>9/13</t>
  </si>
  <si>
    <t>10/13</t>
  </si>
  <si>
    <t>11/13</t>
  </si>
  <si>
    <t>12/13</t>
  </si>
  <si>
    <t>13/13</t>
  </si>
  <si>
    <t xml:space="preserve">กอง   </t>
  </si>
  <si>
    <t xml:space="preserve">ประมาณการโดย  </t>
  </si>
  <si>
    <t xml:space="preserve">เมื่อ </t>
  </si>
  <si>
    <t xml:space="preserve">กอง  </t>
  </si>
  <si>
    <r>
      <t xml:space="preserve">ออกแบบแปลนและรายการ </t>
    </r>
    <r>
      <rPr>
        <sz val="16"/>
        <color indexed="8"/>
        <rFont val="TH SarabunPSK"/>
        <family val="2"/>
      </rPr>
      <t xml:space="preserve">   </t>
    </r>
  </si>
  <si>
    <t>ลงชื่อ..................................................................................................................................................................................................ผู้เสนอราคา</t>
  </si>
  <si>
    <t>เมื่อ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</si>
</sst>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87" formatCode="_-* #,##0.00_-;\-* #,##0.00_-;_-* &quot;-&quot;??_-;_-@_-"/>
    <numFmt numFmtId="188" formatCode="_-* #,##0_-;\-* #,##0_-;_-* &quot;-&quot;??_-;_-@_-"/>
    <numFmt numFmtId="189" formatCode="0.0000"/>
    <numFmt numFmtId="190" formatCode="_-* #,##0.0000_-;\-* #,##0.0000_-;_-* &quot;-&quot;??_-;_-@_-"/>
    <numFmt numFmtId="191" formatCode="0.0"/>
    <numFmt numFmtId="192" formatCode="_(* #,##0_);_(* \(#,##0\);_(* &quot;-&quot;??_);_(@_)"/>
  </numFmts>
  <fonts count="66" x14ac:knownFonts="1">
    <font>
      <sz val="10"/>
      <name val="Arial"/>
      <charset val="22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8"/>
      <name val="Arial"/>
      <family val="2"/>
    </font>
    <font>
      <sz val="12"/>
      <color indexed="8"/>
      <name val="AngsanaUPC"/>
      <family val="2"/>
      <charset val="222"/>
    </font>
    <font>
      <sz val="12"/>
      <color indexed="9"/>
      <name val="AngsanaUPC"/>
      <family val="2"/>
      <charset val="222"/>
    </font>
    <font>
      <sz val="12"/>
      <color indexed="20"/>
      <name val="AngsanaUPC"/>
      <family val="2"/>
      <charset val="222"/>
    </font>
    <font>
      <b/>
      <sz val="12"/>
      <color indexed="52"/>
      <name val="AngsanaUPC"/>
      <family val="2"/>
      <charset val="222"/>
    </font>
    <font>
      <b/>
      <sz val="12"/>
      <color indexed="9"/>
      <name val="AngsanaUPC"/>
      <family val="2"/>
      <charset val="222"/>
    </font>
    <font>
      <i/>
      <sz val="12"/>
      <color indexed="23"/>
      <name val="AngsanaUPC"/>
      <family val="2"/>
      <charset val="222"/>
    </font>
    <font>
      <sz val="12"/>
      <color indexed="17"/>
      <name val="AngsanaUPC"/>
      <family val="2"/>
      <charset val="222"/>
    </font>
    <font>
      <b/>
      <sz val="15"/>
      <color indexed="56"/>
      <name val="AngsanaUPC"/>
      <family val="2"/>
      <charset val="222"/>
    </font>
    <font>
      <b/>
      <sz val="13"/>
      <color indexed="56"/>
      <name val="AngsanaUPC"/>
      <family val="2"/>
      <charset val="222"/>
    </font>
    <font>
      <b/>
      <sz val="11"/>
      <color indexed="56"/>
      <name val="AngsanaUPC"/>
      <family val="2"/>
      <charset val="222"/>
    </font>
    <font>
      <sz val="12"/>
      <color indexed="62"/>
      <name val="AngsanaUPC"/>
      <family val="2"/>
      <charset val="222"/>
    </font>
    <font>
      <sz val="12"/>
      <color indexed="52"/>
      <name val="AngsanaUPC"/>
      <family val="2"/>
      <charset val="222"/>
    </font>
    <font>
      <sz val="12"/>
      <color indexed="60"/>
      <name val="AngsanaUPC"/>
      <family val="2"/>
      <charset val="222"/>
    </font>
    <font>
      <sz val="14"/>
      <name val="Cordia New"/>
      <family val="2"/>
    </font>
    <font>
      <b/>
      <sz val="12"/>
      <color indexed="63"/>
      <name val="AngsanaUPC"/>
      <family val="2"/>
      <charset val="222"/>
    </font>
    <font>
      <b/>
      <sz val="18"/>
      <color indexed="56"/>
      <name val="Tahoma"/>
      <family val="2"/>
      <charset val="222"/>
    </font>
    <font>
      <b/>
      <sz val="12"/>
      <color indexed="8"/>
      <name val="AngsanaUPC"/>
      <family val="2"/>
      <charset val="222"/>
    </font>
    <font>
      <sz val="12"/>
      <color indexed="10"/>
      <name val="AngsanaUPC"/>
      <family val="2"/>
      <charset val="222"/>
    </font>
    <font>
      <sz val="10"/>
      <name val="Arial"/>
      <family val="2"/>
    </font>
    <font>
      <sz val="11"/>
      <color indexed="8"/>
      <name val="Tahoma"/>
      <family val="2"/>
    </font>
    <font>
      <sz val="12"/>
      <name val="AngsanaUPC"/>
      <family val="1"/>
    </font>
    <font>
      <b/>
      <sz val="16"/>
      <name val="TH SarabunPSK"/>
      <family val="2"/>
    </font>
    <font>
      <sz val="16"/>
      <name val="TH SarabunPSK"/>
      <family val="2"/>
    </font>
    <font>
      <sz val="11"/>
      <color indexed="9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4"/>
      <name val="AngsanaUPC"/>
    </font>
    <font>
      <u/>
      <sz val="10"/>
      <color indexed="12"/>
      <name val="Arial"/>
    </font>
    <font>
      <sz val="14"/>
      <name val="Cordia New"/>
      <charset val="222"/>
    </font>
    <font>
      <sz val="14"/>
      <name val="Angsana New"/>
      <family val="1"/>
    </font>
    <font>
      <sz val="16"/>
      <color theme="1"/>
      <name val="AngsanaUPC"/>
      <family val="2"/>
      <charset val="222"/>
    </font>
    <font>
      <b/>
      <sz val="16"/>
      <color indexed="8"/>
      <name val="TH SarabunPSK"/>
      <family val="2"/>
    </font>
    <font>
      <sz val="16"/>
      <color indexed="8"/>
      <name val="TH SarabunPSK"/>
      <family val="2"/>
    </font>
    <font>
      <sz val="16"/>
      <color rgb="FFFF0000"/>
      <name val="TH SarabunPSK"/>
      <family val="2"/>
    </font>
    <font>
      <sz val="15"/>
      <color indexed="8"/>
      <name val="TH SarabunPSK"/>
      <family val="2"/>
    </font>
    <font>
      <b/>
      <u/>
      <sz val="16"/>
      <name val="TH SarabunPSK"/>
      <family val="2"/>
    </font>
    <font>
      <b/>
      <u/>
      <sz val="16"/>
      <color indexed="8"/>
      <name val="TH SarabunPSK"/>
      <family val="2"/>
    </font>
    <font>
      <sz val="15"/>
      <color rgb="FF000000"/>
      <name val="TH SarabunPSK"/>
      <family val="2"/>
    </font>
    <font>
      <b/>
      <sz val="14"/>
      <name val="TH SarabunPSK"/>
      <family val="2"/>
    </font>
    <font>
      <sz val="14"/>
      <color indexed="8"/>
      <name val="TH SarabunPSK"/>
      <family val="2"/>
    </font>
    <font>
      <b/>
      <sz val="14"/>
      <color indexed="8"/>
      <name val="TH SarabunPSK"/>
      <family val="2"/>
    </font>
    <font>
      <sz val="14"/>
      <name val="TH SarabunPSK"/>
      <family val="2"/>
    </font>
    <font>
      <b/>
      <u/>
      <sz val="14"/>
      <name val="TH SarabunPSK"/>
      <family val="2"/>
    </font>
    <font>
      <u/>
      <sz val="16"/>
      <name val="TH SarabunPSK"/>
      <family val="2"/>
    </font>
    <font>
      <b/>
      <u val="singleAccounting"/>
      <sz val="16"/>
      <name val="TH SarabunPSK"/>
      <family val="2"/>
    </font>
    <font>
      <sz val="14"/>
      <color theme="1"/>
      <name val="TH SarabunPSK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name val="Arial"/>
      <charset val="222"/>
    </font>
    <font>
      <u val="singleAccounting"/>
      <sz val="16"/>
      <color indexed="8"/>
      <name val="TH SarabunPSK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69">
    <xf numFmtId="0" fontId="0" fillId="0" borderId="0"/>
    <xf numFmtId="0" fontId="4" fillId="2" borderId="0" applyNumberFormat="0" applyBorder="0" applyAlignment="0" applyProtection="0"/>
    <xf numFmtId="0" fontId="1" fillId="2" borderId="0" applyNumberFormat="0" applyBorder="0" applyAlignment="0" applyProtection="0"/>
    <xf numFmtId="0" fontId="4" fillId="3" borderId="0" applyNumberFormat="0" applyBorder="0" applyAlignment="0" applyProtection="0"/>
    <xf numFmtId="0" fontId="1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4" borderId="0" applyNumberFormat="0" applyBorder="0" applyAlignment="0" applyProtection="0"/>
    <xf numFmtId="0" fontId="4" fillId="5" borderId="0" applyNumberFormat="0" applyBorder="0" applyAlignment="0" applyProtection="0"/>
    <xf numFmtId="0" fontId="1" fillId="5" borderId="0" applyNumberFormat="0" applyBorder="0" applyAlignment="0" applyProtection="0"/>
    <xf numFmtId="0" fontId="4" fillId="6" borderId="0" applyNumberFormat="0" applyBorder="0" applyAlignment="0" applyProtection="0"/>
    <xf numFmtId="0" fontId="1" fillId="6" borderId="0" applyNumberFormat="0" applyBorder="0" applyAlignment="0" applyProtection="0"/>
    <xf numFmtId="0" fontId="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4" fillId="8" borderId="0" applyNumberFormat="0" applyBorder="0" applyAlignment="0" applyProtection="0"/>
    <xf numFmtId="0" fontId="1" fillId="8" borderId="0" applyNumberFormat="0" applyBorder="0" applyAlignment="0" applyProtection="0"/>
    <xf numFmtId="0" fontId="4" fillId="9" borderId="0" applyNumberFormat="0" applyBorder="0" applyAlignment="0" applyProtection="0"/>
    <xf numFmtId="0" fontId="1" fillId="9" borderId="0" applyNumberFormat="0" applyBorder="0" applyAlignment="0" applyProtection="0"/>
    <xf numFmtId="0" fontId="4" fillId="10" borderId="0" applyNumberFormat="0" applyBorder="0" applyAlignment="0" applyProtection="0"/>
    <xf numFmtId="0" fontId="1" fillId="10" borderId="0" applyNumberFormat="0" applyBorder="0" applyAlignment="0" applyProtection="0"/>
    <xf numFmtId="0" fontId="4" fillId="5" borderId="0" applyNumberFormat="0" applyBorder="0" applyAlignment="0" applyProtection="0"/>
    <xf numFmtId="0" fontId="1" fillId="5" borderId="0" applyNumberFormat="0" applyBorder="0" applyAlignment="0" applyProtection="0"/>
    <xf numFmtId="0" fontId="4" fillId="8" borderId="0" applyNumberFormat="0" applyBorder="0" applyAlignment="0" applyProtection="0"/>
    <xf numFmtId="0" fontId="1" fillId="8" borderId="0" applyNumberFormat="0" applyBorder="0" applyAlignment="0" applyProtection="0"/>
    <xf numFmtId="0" fontId="4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5" fillId="12" borderId="0" applyNumberFormat="0" applyBorder="0" applyAlignment="0" applyProtection="0"/>
    <xf numFmtId="0" fontId="27" fillId="12" borderId="0" applyNumberFormat="0" applyBorder="0" applyAlignment="0" applyProtection="0"/>
    <xf numFmtId="0" fontId="5" fillId="9" borderId="0" applyNumberFormat="0" applyBorder="0" applyAlignment="0" applyProtection="0"/>
    <xf numFmtId="0" fontId="27" fillId="9" borderId="0" applyNumberFormat="0" applyBorder="0" applyAlignment="0" applyProtection="0"/>
    <xf numFmtId="0" fontId="5" fillId="10" borderId="0" applyNumberFormat="0" applyBorder="0" applyAlignment="0" applyProtection="0"/>
    <xf numFmtId="0" fontId="27" fillId="10" borderId="0" applyNumberFormat="0" applyBorder="0" applyAlignment="0" applyProtection="0"/>
    <xf numFmtId="0" fontId="5" fillId="13" borderId="0" applyNumberFormat="0" applyBorder="0" applyAlignment="0" applyProtection="0"/>
    <xf numFmtId="0" fontId="27" fillId="13" borderId="0" applyNumberFormat="0" applyBorder="0" applyAlignment="0" applyProtection="0"/>
    <xf numFmtId="0" fontId="5" fillId="14" borderId="0" applyNumberFormat="0" applyBorder="0" applyAlignment="0" applyProtection="0"/>
    <xf numFmtId="0" fontId="27" fillId="14" borderId="0" applyNumberFormat="0" applyBorder="0" applyAlignment="0" applyProtection="0"/>
    <xf numFmtId="0" fontId="5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5" fillId="16" borderId="0" applyNumberFormat="0" applyBorder="0" applyAlignment="0" applyProtection="0"/>
    <xf numFmtId="0" fontId="27" fillId="16" borderId="0" applyNumberFormat="0" applyBorder="0" applyAlignment="0" applyProtection="0"/>
    <xf numFmtId="0" fontId="5" fillId="17" borderId="0" applyNumberFormat="0" applyBorder="0" applyAlignment="0" applyProtection="0"/>
    <xf numFmtId="0" fontId="27" fillId="17" borderId="0" applyNumberFormat="0" applyBorder="0" applyAlignment="0" applyProtection="0"/>
    <xf numFmtId="0" fontId="5" fillId="18" borderId="0" applyNumberFormat="0" applyBorder="0" applyAlignment="0" applyProtection="0"/>
    <xf numFmtId="0" fontId="27" fillId="18" borderId="0" applyNumberFormat="0" applyBorder="0" applyAlignment="0" applyProtection="0"/>
    <xf numFmtId="0" fontId="5" fillId="13" borderId="0" applyNumberFormat="0" applyBorder="0" applyAlignment="0" applyProtection="0"/>
    <xf numFmtId="0" fontId="27" fillId="13" borderId="0" applyNumberFormat="0" applyBorder="0" applyAlignment="0" applyProtection="0"/>
    <xf numFmtId="0" fontId="5" fillId="14" borderId="0" applyNumberFormat="0" applyBorder="0" applyAlignment="0" applyProtection="0"/>
    <xf numFmtId="0" fontId="27" fillId="14" borderId="0" applyNumberFormat="0" applyBorder="0" applyAlignment="0" applyProtection="0"/>
    <xf numFmtId="0" fontId="5" fillId="19" borderId="0" applyNumberFormat="0" applyBorder="0" applyAlignment="0" applyProtection="0"/>
    <xf numFmtId="0" fontId="27" fillId="19" borderId="0" applyNumberFormat="0" applyBorder="0" applyAlignment="0" applyProtection="0"/>
    <xf numFmtId="0" fontId="6" fillId="3" borderId="0" applyNumberFormat="0" applyBorder="0" applyAlignment="0" applyProtection="0"/>
    <xf numFmtId="0" fontId="37" fillId="3" borderId="0" applyNumberFormat="0" applyBorder="0" applyAlignment="0" applyProtection="0"/>
    <xf numFmtId="0" fontId="7" fillId="20" borderId="1" applyNumberFormat="0" applyAlignment="0" applyProtection="0"/>
    <xf numFmtId="0" fontId="28" fillId="20" borderId="1" applyNumberFormat="0" applyAlignment="0" applyProtection="0"/>
    <xf numFmtId="0" fontId="8" fillId="21" borderId="2" applyNumberFormat="0" applyAlignment="0" applyProtection="0"/>
    <xf numFmtId="0" fontId="31" fillId="21" borderId="2" applyNumberFormat="0" applyAlignment="0" applyProtection="0"/>
    <xf numFmtId="187" fontId="17" fillId="0" borderId="0" applyFont="0" applyFill="0" applyBorder="0" applyAlignment="0" applyProtection="0"/>
    <xf numFmtId="187" fontId="22" fillId="0" borderId="0" applyFont="0" applyFill="0" applyBorder="0" applyAlignment="0" applyProtection="0"/>
    <xf numFmtId="0" fontId="46" fillId="0" borderId="0" applyFont="0" applyFill="0" applyBorder="0" applyAlignment="0" applyProtection="0"/>
    <xf numFmtId="43" fontId="42" fillId="0" borderId="0" applyFont="0" applyFill="0" applyBorder="0" applyAlignment="0" applyProtection="0"/>
    <xf numFmtId="187" fontId="17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33" fillId="4" borderId="0" applyNumberFormat="0" applyBorder="0" applyAlignment="0" applyProtection="0"/>
    <xf numFmtId="0" fontId="11" fillId="0" borderId="3" applyNumberFormat="0" applyFill="0" applyAlignment="0" applyProtection="0"/>
    <xf numFmtId="0" fontId="39" fillId="0" borderId="3" applyNumberFormat="0" applyFill="0" applyAlignment="0" applyProtection="0"/>
    <xf numFmtId="0" fontId="12" fillId="0" borderId="4" applyNumberFormat="0" applyFill="0" applyAlignment="0" applyProtection="0"/>
    <xf numFmtId="0" fontId="40" fillId="0" borderId="4" applyNumberFormat="0" applyFill="0" applyAlignment="0" applyProtection="0"/>
    <xf numFmtId="0" fontId="13" fillId="0" borderId="5" applyNumberFormat="0" applyFill="0" applyAlignment="0" applyProtection="0"/>
    <xf numFmtId="0" fontId="41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14" fillId="7" borderId="1" applyNumberFormat="0" applyAlignment="0" applyProtection="0"/>
    <xf numFmtId="0" fontId="34" fillId="7" borderId="1" applyNumberFormat="0" applyAlignment="0" applyProtection="0"/>
    <xf numFmtId="0" fontId="15" fillId="0" borderId="6" applyNumberFormat="0" applyFill="0" applyAlignment="0" applyProtection="0"/>
    <xf numFmtId="0" fontId="32" fillId="0" borderId="6" applyNumberFormat="0" applyFill="0" applyAlignment="0" applyProtection="0"/>
    <xf numFmtId="0" fontId="16" fillId="22" borderId="0" applyNumberFormat="0" applyBorder="0" applyAlignment="0" applyProtection="0"/>
    <xf numFmtId="0" fontId="35" fillId="22" borderId="0" applyNumberFormat="0" applyBorder="0" applyAlignment="0" applyProtection="0"/>
    <xf numFmtId="0" fontId="17" fillId="0" borderId="0"/>
    <xf numFmtId="0" fontId="42" fillId="0" borderId="0"/>
    <xf numFmtId="0" fontId="22" fillId="0" borderId="0"/>
    <xf numFmtId="0" fontId="17" fillId="0" borderId="0"/>
    <xf numFmtId="0" fontId="17" fillId="23" borderId="7" applyNumberFormat="0" applyFont="0" applyAlignment="0" applyProtection="0"/>
    <xf numFmtId="0" fontId="44" fillId="23" borderId="7" applyNumberFormat="0" applyFont="0" applyAlignment="0" applyProtection="0"/>
    <xf numFmtId="0" fontId="18" fillId="20" borderId="8" applyNumberFormat="0" applyAlignment="0" applyProtection="0"/>
    <xf numFmtId="0" fontId="38" fillId="20" borderId="8" applyNumberFormat="0" applyAlignment="0" applyProtection="0"/>
    <xf numFmtId="9" fontId="42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36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20" borderId="1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187" fontId="2" fillId="0" borderId="0" applyFont="0" applyFill="0" applyBorder="0" applyAlignment="0" applyProtection="0"/>
    <xf numFmtId="189" fontId="23" fillId="0" borderId="0" applyFont="0" applyFill="0" applyBorder="0" applyAlignment="0" applyProtection="0"/>
    <xf numFmtId="189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89" fontId="23" fillId="0" borderId="0" applyFont="0" applyFill="0" applyBorder="0" applyAlignment="0" applyProtection="0"/>
    <xf numFmtId="189" fontId="23" fillId="0" borderId="0" applyFont="0" applyFill="0" applyBorder="0" applyAlignment="0" applyProtection="0"/>
    <xf numFmtId="187" fontId="22" fillId="0" borderId="0" applyFont="0" applyFill="0" applyBorder="0" applyAlignment="0" applyProtection="0"/>
    <xf numFmtId="187" fontId="45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89" fontId="23" fillId="0" borderId="0" applyFont="0" applyFill="0" applyBorder="0" applyAlignment="0" applyProtection="0"/>
    <xf numFmtId="189" fontId="23" fillId="0" borderId="0" applyFont="0" applyFill="0" applyBorder="0" applyAlignment="0" applyProtection="0"/>
    <xf numFmtId="189" fontId="23" fillId="0" borderId="0" applyFont="0" applyFill="0" applyBorder="0" applyAlignment="0" applyProtection="0"/>
    <xf numFmtId="189" fontId="23" fillId="0" borderId="0" applyFont="0" applyFill="0" applyBorder="0" applyAlignment="0" applyProtection="0"/>
    <xf numFmtId="189" fontId="23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31" fillId="21" borderId="2" applyNumberFormat="0" applyAlignment="0" applyProtection="0"/>
    <xf numFmtId="0" fontId="32" fillId="0" borderId="6" applyNumberFormat="0" applyFill="0" applyAlignment="0" applyProtection="0"/>
    <xf numFmtId="0" fontId="33" fillId="4" borderId="0" applyNumberFormat="0" applyBorder="0" applyAlignment="0" applyProtection="0"/>
    <xf numFmtId="0" fontId="23" fillId="0" borderId="0"/>
    <xf numFmtId="0" fontId="17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34" fillId="7" borderId="1" applyNumberFormat="0" applyAlignment="0" applyProtection="0"/>
    <xf numFmtId="0" fontId="35" fillId="22" borderId="0" applyNumberFormat="0" applyBorder="0" applyAlignment="0" applyProtection="0"/>
    <xf numFmtId="9" fontId="2" fillId="0" borderId="0" applyFont="0" applyFill="0" applyBorder="0" applyAlignment="0" applyProtection="0"/>
    <xf numFmtId="0" fontId="36" fillId="0" borderId="9" applyNumberFormat="0" applyFill="0" applyAlignment="0" applyProtection="0"/>
    <xf numFmtId="0" fontId="37" fillId="3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9" borderId="0" applyNumberFormat="0" applyBorder="0" applyAlignment="0" applyProtection="0"/>
    <xf numFmtId="0" fontId="38" fillId="20" borderId="8" applyNumberFormat="0" applyAlignment="0" applyProtection="0"/>
    <xf numFmtId="0" fontId="17" fillId="23" borderId="7" applyNumberFormat="0" applyFont="0" applyAlignment="0" applyProtection="0"/>
    <xf numFmtId="0" fontId="39" fillId="0" borderId="3" applyNumberFormat="0" applyFill="0" applyAlignment="0" applyProtection="0"/>
    <xf numFmtId="0" fontId="40" fillId="0" borderId="4" applyNumberFormat="0" applyFill="0" applyAlignment="0" applyProtection="0"/>
    <xf numFmtId="0" fontId="41" fillId="0" borderId="5" applyNumberFormat="0" applyFill="0" applyAlignment="0" applyProtection="0"/>
    <xf numFmtId="0" fontId="41" fillId="0" borderId="0" applyNumberFormat="0" applyFill="0" applyBorder="0" applyAlignment="0" applyProtection="0"/>
    <xf numFmtId="0" fontId="17" fillId="0" borderId="0"/>
    <xf numFmtId="187" fontId="1" fillId="0" borderId="0" applyFont="0" applyFill="0" applyBorder="0" applyAlignment="0" applyProtection="0"/>
    <xf numFmtId="0" fontId="2" fillId="0" borderId="0"/>
    <xf numFmtId="187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187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87" fontId="1" fillId="0" borderId="0" applyFont="0" applyFill="0" applyBorder="0" applyAlignment="0" applyProtection="0"/>
    <xf numFmtId="0" fontId="2" fillId="0" borderId="0"/>
  </cellStyleXfs>
  <cellXfs count="612">
    <xf numFmtId="0" fontId="0" fillId="0" borderId="0" xfId="0"/>
    <xf numFmtId="0" fontId="26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/>
    <xf numFmtId="0" fontId="25" fillId="0" borderId="0" xfId="0" applyFont="1"/>
    <xf numFmtId="0" fontId="26" fillId="0" borderId="0" xfId="0" applyFont="1" applyAlignment="1">
      <alignment horizontal="center"/>
    </xf>
    <xf numFmtId="0" fontId="26" fillId="0" borderId="0" xfId="134" applyFont="1" applyAlignment="1">
      <alignment vertical="top"/>
    </xf>
    <xf numFmtId="0" fontId="25" fillId="0" borderId="0" xfId="134" applyFont="1" applyAlignment="1">
      <alignment horizontal="right" vertical="top"/>
    </xf>
    <xf numFmtId="0" fontId="26" fillId="0" borderId="0" xfId="134" applyFont="1" applyAlignment="1">
      <alignment horizontal="center" vertical="top"/>
    </xf>
    <xf numFmtId="187" fontId="26" fillId="0" borderId="0" xfId="114" applyFont="1" applyBorder="1" applyAlignment="1">
      <alignment vertical="top"/>
    </xf>
    <xf numFmtId="0" fontId="25" fillId="0" borderId="0" xfId="134" applyFont="1" applyAlignment="1">
      <alignment vertical="top"/>
    </xf>
    <xf numFmtId="187" fontId="26" fillId="0" borderId="0" xfId="114" applyFont="1" applyBorder="1" applyAlignment="1">
      <alignment horizontal="right" vertical="top"/>
    </xf>
    <xf numFmtId="0" fontId="47" fillId="0" borderId="0" xfId="134" applyFont="1" applyAlignment="1">
      <alignment vertical="top"/>
    </xf>
    <xf numFmtId="187" fontId="26" fillId="0" borderId="0" xfId="114" applyFont="1" applyAlignment="1">
      <alignment horizontal="right" vertical="top"/>
    </xf>
    <xf numFmtId="0" fontId="26" fillId="0" borderId="0" xfId="134" applyFont="1" applyAlignment="1">
      <alignment horizontal="right" vertical="top"/>
    </xf>
    <xf numFmtId="0" fontId="25" fillId="0" borderId="0" xfId="134" applyFont="1" applyAlignment="1">
      <alignment horizontal="center" vertical="top"/>
    </xf>
    <xf numFmtId="0" fontId="26" fillId="0" borderId="0" xfId="100" applyFont="1" applyAlignment="1">
      <alignment horizontal="center" vertical="top"/>
    </xf>
    <xf numFmtId="0" fontId="26" fillId="0" borderId="0" xfId="100" applyFont="1" applyAlignment="1">
      <alignment vertical="top"/>
    </xf>
    <xf numFmtId="0" fontId="25" fillId="0" borderId="0" xfId="100" applyFont="1" applyAlignment="1">
      <alignment horizontal="center" vertical="top"/>
    </xf>
    <xf numFmtId="0" fontId="25" fillId="0" borderId="0" xfId="100" applyFont="1" applyAlignment="1">
      <alignment vertical="top"/>
    </xf>
    <xf numFmtId="0" fontId="26" fillId="0" borderId="0" xfId="0" applyFont="1" applyAlignment="1">
      <alignment vertical="top"/>
    </xf>
    <xf numFmtId="191" fontId="25" fillId="0" borderId="25" xfId="100" applyNumberFormat="1" applyFont="1" applyBorder="1" applyAlignment="1">
      <alignment horizontal="center" vertical="top"/>
    </xf>
    <xf numFmtId="0" fontId="25" fillId="0" borderId="26" xfId="0" applyFont="1" applyBorder="1" applyAlignment="1">
      <alignment horizontal="left" vertical="top"/>
    </xf>
    <xf numFmtId="187" fontId="25" fillId="0" borderId="25" xfId="114" applyFont="1" applyFill="1" applyBorder="1" applyAlignment="1">
      <alignment horizontal="right" vertical="top"/>
    </xf>
    <xf numFmtId="0" fontId="25" fillId="0" borderId="25" xfId="100" applyFont="1" applyBorder="1" applyAlignment="1">
      <alignment horizontal="center" vertical="top"/>
    </xf>
    <xf numFmtId="0" fontId="26" fillId="0" borderId="25" xfId="100" applyFont="1" applyBorder="1" applyAlignment="1">
      <alignment vertical="top"/>
    </xf>
    <xf numFmtId="0" fontId="26" fillId="0" borderId="25" xfId="100" applyFont="1" applyBorder="1" applyAlignment="1">
      <alignment horizontal="center" vertical="center"/>
    </xf>
    <xf numFmtId="187" fontId="26" fillId="0" borderId="25" xfId="114" applyFont="1" applyFill="1" applyBorder="1" applyAlignment="1">
      <alignment horizontal="center" vertical="top"/>
    </xf>
    <xf numFmtId="0" fontId="26" fillId="0" borderId="25" xfId="0" applyFont="1" applyBorder="1" applyAlignment="1">
      <alignment horizontal="center" vertical="top"/>
    </xf>
    <xf numFmtId="0" fontId="48" fillId="0" borderId="0" xfId="134" applyFont="1" applyAlignment="1">
      <alignment vertical="top"/>
    </xf>
    <xf numFmtId="0" fontId="26" fillId="0" borderId="26" xfId="0" applyFont="1" applyBorder="1" applyAlignment="1">
      <alignment horizontal="left" vertical="top"/>
    </xf>
    <xf numFmtId="0" fontId="26" fillId="0" borderId="27" xfId="100" applyFont="1" applyBorder="1" applyAlignment="1">
      <alignment horizontal="center" vertical="center"/>
    </xf>
    <xf numFmtId="0" fontId="26" fillId="0" borderId="28" xfId="0" applyFont="1" applyBorder="1" applyAlignment="1">
      <alignment horizontal="left" vertical="top"/>
    </xf>
    <xf numFmtId="187" fontId="26" fillId="0" borderId="27" xfId="114" applyFont="1" applyFill="1" applyBorder="1" applyAlignment="1">
      <alignment horizontal="center" vertical="top"/>
    </xf>
    <xf numFmtId="187" fontId="26" fillId="0" borderId="27" xfId="122" applyFont="1" applyFill="1" applyBorder="1" applyAlignment="1">
      <alignment horizontal="left" vertical="top"/>
    </xf>
    <xf numFmtId="187" fontId="26" fillId="0" borderId="27" xfId="122" applyFont="1" applyFill="1" applyBorder="1" applyAlignment="1">
      <alignment horizontal="center" vertical="top"/>
    </xf>
    <xf numFmtId="0" fontId="25" fillId="0" borderId="25" xfId="100" applyFont="1" applyBorder="1" applyAlignment="1">
      <alignment horizontal="right" vertical="top"/>
    </xf>
    <xf numFmtId="0" fontId="26" fillId="0" borderId="25" xfId="100" applyFont="1" applyBorder="1" applyAlignment="1">
      <alignment horizontal="right" vertical="top"/>
    </xf>
    <xf numFmtId="0" fontId="26" fillId="0" borderId="27" xfId="0" applyFont="1" applyBorder="1" applyAlignment="1">
      <alignment horizontal="center" vertical="top"/>
    </xf>
    <xf numFmtId="187" fontId="49" fillId="0" borderId="25" xfId="114" applyFont="1" applyFill="1" applyBorder="1" applyAlignment="1">
      <alignment horizontal="center" vertical="top"/>
    </xf>
    <xf numFmtId="188" fontId="26" fillId="0" borderId="25" xfId="0" applyNumberFormat="1" applyFont="1" applyBorder="1" applyAlignment="1">
      <alignment horizontal="center" vertical="top"/>
    </xf>
    <xf numFmtId="187" fontId="25" fillId="25" borderId="10" xfId="134" applyNumberFormat="1" applyFont="1" applyFill="1" applyBorder="1" applyAlignment="1">
      <alignment horizontal="right" vertical="top"/>
    </xf>
    <xf numFmtId="187" fontId="25" fillId="25" borderId="10" xfId="134" applyNumberFormat="1" applyFont="1" applyFill="1" applyBorder="1" applyAlignment="1">
      <alignment horizontal="center" vertical="top"/>
    </xf>
    <xf numFmtId="187" fontId="25" fillId="0" borderId="0" xfId="114" applyFont="1" applyFill="1" applyBorder="1" applyAlignment="1">
      <alignment vertical="top"/>
    </xf>
    <xf numFmtId="187" fontId="25" fillId="0" borderId="0" xfId="134" applyNumberFormat="1" applyFont="1" applyAlignment="1">
      <alignment horizontal="center" vertical="top"/>
    </xf>
    <xf numFmtId="0" fontId="48" fillId="0" borderId="0" xfId="134" applyFont="1"/>
    <xf numFmtId="0" fontId="50" fillId="0" borderId="0" xfId="0" applyFont="1"/>
    <xf numFmtId="0" fontId="26" fillId="0" borderId="0" xfId="100" applyFont="1" applyAlignment="1">
      <alignment vertical="center"/>
    </xf>
    <xf numFmtId="0" fontId="26" fillId="0" borderId="0" xfId="0" applyFont="1" applyAlignment="1">
      <alignment horizontal="center" vertical="center"/>
    </xf>
    <xf numFmtId="187" fontId="26" fillId="0" borderId="0" xfId="114" applyFont="1" applyAlignment="1">
      <alignment vertical="center"/>
    </xf>
    <xf numFmtId="187" fontId="26" fillId="0" borderId="0" xfId="114" applyFont="1" applyFill="1" applyAlignment="1">
      <alignment horizontal="right" vertical="top"/>
    </xf>
    <xf numFmtId="0" fontId="26" fillId="0" borderId="0" xfId="134" applyFont="1" applyAlignment="1">
      <alignment vertical="center"/>
    </xf>
    <xf numFmtId="0" fontId="48" fillId="0" borderId="0" xfId="134" applyFont="1" applyAlignment="1">
      <alignment vertical="center"/>
    </xf>
    <xf numFmtId="0" fontId="47" fillId="0" borderId="0" xfId="134" applyFont="1" applyAlignment="1">
      <alignment vertical="center"/>
    </xf>
    <xf numFmtId="0" fontId="26" fillId="0" borderId="0" xfId="99" applyFont="1" applyAlignment="1">
      <alignment vertical="center"/>
    </xf>
    <xf numFmtId="187" fontId="26" fillId="0" borderId="0" xfId="0" applyNumberFormat="1" applyFont="1" applyAlignment="1">
      <alignment vertical="center"/>
    </xf>
    <xf numFmtId="187" fontId="25" fillId="25" borderId="10" xfId="114" applyFont="1" applyFill="1" applyBorder="1" applyAlignment="1">
      <alignment vertical="center"/>
    </xf>
    <xf numFmtId="0" fontId="25" fillId="26" borderId="18" xfId="0" applyFont="1" applyFill="1" applyBorder="1" applyAlignment="1">
      <alignment vertical="center"/>
    </xf>
    <xf numFmtId="0" fontId="25" fillId="26" borderId="19" xfId="0" applyFont="1" applyFill="1" applyBorder="1" applyAlignment="1">
      <alignment vertical="center"/>
    </xf>
    <xf numFmtId="187" fontId="25" fillId="26" borderId="12" xfId="114" applyFont="1" applyFill="1" applyBorder="1" applyAlignment="1">
      <alignment vertical="center"/>
    </xf>
    <xf numFmtId="188" fontId="26" fillId="0" borderId="0" xfId="0" applyNumberFormat="1" applyFont="1" applyAlignment="1">
      <alignment vertical="center"/>
    </xf>
    <xf numFmtId="187" fontId="26" fillId="0" borderId="0" xfId="114" applyFont="1" applyFill="1" applyAlignment="1">
      <alignment vertical="center"/>
    </xf>
    <xf numFmtId="0" fontId="52" fillId="0" borderId="0" xfId="134" applyFont="1"/>
    <xf numFmtId="187" fontId="26" fillId="0" borderId="0" xfId="114" applyFont="1" applyFill="1" applyAlignment="1">
      <alignment horizontal="center" vertical="center"/>
    </xf>
    <xf numFmtId="0" fontId="26" fillId="0" borderId="0" xfId="0" applyFont="1" applyAlignment="1">
      <alignment horizontal="justify" vertical="center"/>
    </xf>
    <xf numFmtId="0" fontId="53" fillId="0" borderId="0" xfId="0" applyFont="1" applyAlignment="1">
      <alignment horizontal="left" readingOrder="1"/>
    </xf>
    <xf numFmtId="187" fontId="26" fillId="0" borderId="0" xfId="114" applyFont="1" applyFill="1" applyBorder="1" applyAlignment="1">
      <alignment vertical="center"/>
    </xf>
    <xf numFmtId="0" fontId="57" fillId="0" borderId="0" xfId="0" applyFont="1"/>
    <xf numFmtId="0" fontId="58" fillId="0" borderId="0" xfId="134" applyFont="1"/>
    <xf numFmtId="0" fontId="57" fillId="0" borderId="0" xfId="100" applyFont="1"/>
    <xf numFmtId="187" fontId="57" fillId="0" borderId="0" xfId="114" applyFont="1" applyFill="1" applyBorder="1" applyAlignment="1">
      <alignment horizontal="right"/>
    </xf>
    <xf numFmtId="0" fontId="57" fillId="0" borderId="0" xfId="134" applyFont="1"/>
    <xf numFmtId="187" fontId="57" fillId="0" borderId="0" xfId="77" applyFont="1" applyFill="1" applyBorder="1"/>
    <xf numFmtId="187" fontId="57" fillId="0" borderId="0" xfId="114" applyFont="1" applyAlignment="1">
      <alignment horizontal="right"/>
    </xf>
    <xf numFmtId="187" fontId="57" fillId="0" borderId="0" xfId="114" applyFont="1" applyFill="1" applyAlignment="1">
      <alignment horizontal="right"/>
    </xf>
    <xf numFmtId="3" fontId="57" fillId="0" borderId="0" xfId="114" applyNumberFormat="1" applyFont="1" applyFill="1" applyAlignment="1"/>
    <xf numFmtId="0" fontId="47" fillId="0" borderId="0" xfId="134" applyFont="1" applyAlignment="1" applyProtection="1">
      <alignment horizontal="right" vertical="center"/>
      <protection locked="0"/>
    </xf>
    <xf numFmtId="0" fontId="48" fillId="0" borderId="0" xfId="134" applyFont="1" applyAlignment="1" applyProtection="1">
      <alignment vertical="center"/>
      <protection locked="0"/>
    </xf>
    <xf numFmtId="0" fontId="47" fillId="0" borderId="0" xfId="134" applyFont="1" applyAlignment="1" applyProtection="1">
      <alignment vertical="center"/>
      <protection locked="0"/>
    </xf>
    <xf numFmtId="187" fontId="48" fillId="0" borderId="0" xfId="114" applyFont="1" applyBorder="1" applyAlignment="1" applyProtection="1">
      <alignment vertical="center"/>
      <protection locked="0"/>
    </xf>
    <xf numFmtId="0" fontId="48" fillId="0" borderId="0" xfId="134" applyFont="1" applyAlignment="1" applyProtection="1">
      <alignment horizontal="right" vertical="center"/>
      <protection locked="0"/>
    </xf>
    <xf numFmtId="0" fontId="48" fillId="0" borderId="0" xfId="134" applyFont="1" applyAlignment="1" applyProtection="1">
      <alignment horizontal="center" vertical="center"/>
      <protection locked="0"/>
    </xf>
    <xf numFmtId="0" fontId="48" fillId="0" borderId="0" xfId="134" applyFont="1" applyAlignment="1" applyProtection="1">
      <alignment horizontal="left" vertical="center"/>
      <protection locked="0"/>
    </xf>
    <xf numFmtId="187" fontId="48" fillId="0" borderId="0" xfId="114" applyFont="1" applyAlignment="1" applyProtection="1">
      <alignment vertical="center"/>
      <protection locked="0"/>
    </xf>
    <xf numFmtId="0" fontId="47" fillId="25" borderId="13" xfId="134" applyFont="1" applyFill="1" applyBorder="1" applyAlignment="1" applyProtection="1">
      <alignment horizontal="center" vertical="center"/>
      <protection locked="0"/>
    </xf>
    <xf numFmtId="0" fontId="47" fillId="25" borderId="12" xfId="134" applyFont="1" applyFill="1" applyBorder="1" applyAlignment="1" applyProtection="1">
      <alignment horizontal="center" vertical="center"/>
      <protection locked="0"/>
    </xf>
    <xf numFmtId="0" fontId="25" fillId="25" borderId="10" xfId="0" applyFont="1" applyFill="1" applyBorder="1" applyAlignment="1">
      <alignment vertical="center"/>
    </xf>
    <xf numFmtId="0" fontId="25" fillId="25" borderId="0" xfId="0" applyFont="1" applyFill="1" applyAlignment="1">
      <alignment vertical="center"/>
    </xf>
    <xf numFmtId="187" fontId="25" fillId="25" borderId="18" xfId="114" applyFont="1" applyFill="1" applyBorder="1" applyAlignment="1">
      <alignment vertical="center"/>
    </xf>
    <xf numFmtId="0" fontId="25" fillId="25" borderId="18" xfId="0" applyFont="1" applyFill="1" applyBorder="1" applyAlignment="1">
      <alignment vertical="center"/>
    </xf>
    <xf numFmtId="0" fontId="25" fillId="25" borderId="19" xfId="0" applyFont="1" applyFill="1" applyBorder="1" applyAlignment="1">
      <alignment vertical="center"/>
    </xf>
    <xf numFmtId="187" fontId="26" fillId="0" borderId="0" xfId="114" applyFont="1" applyBorder="1" applyAlignment="1">
      <alignment vertical="center"/>
    </xf>
    <xf numFmtId="187" fontId="48" fillId="0" borderId="0" xfId="114" applyFont="1" applyAlignment="1">
      <alignment vertical="center"/>
    </xf>
    <xf numFmtId="0" fontId="47" fillId="0" borderId="0" xfId="134" applyFont="1" applyAlignment="1">
      <alignment horizontal="right" vertical="center"/>
    </xf>
    <xf numFmtId="187" fontId="47" fillId="0" borderId="0" xfId="114" applyFont="1" applyBorder="1" applyAlignment="1">
      <alignment vertical="center"/>
    </xf>
    <xf numFmtId="0" fontId="48" fillId="0" borderId="0" xfId="134" applyFont="1" applyAlignment="1">
      <alignment horizontal="left" vertical="center"/>
    </xf>
    <xf numFmtId="0" fontId="47" fillId="0" borderId="0" xfId="134" applyFont="1" applyAlignment="1">
      <alignment horizontal="left" vertical="center"/>
    </xf>
    <xf numFmtId="187" fontId="47" fillId="0" borderId="0" xfId="114" applyFont="1" applyBorder="1" applyAlignment="1">
      <alignment horizontal="left" vertical="center"/>
    </xf>
    <xf numFmtId="0" fontId="48" fillId="0" borderId="14" xfId="134" applyFont="1" applyBorder="1" applyAlignment="1">
      <alignment vertical="center"/>
    </xf>
    <xf numFmtId="187" fontId="48" fillId="0" borderId="14" xfId="114" applyFont="1" applyBorder="1" applyAlignment="1">
      <alignment vertical="center"/>
    </xf>
    <xf numFmtId="0" fontId="47" fillId="25" borderId="10" xfId="0" applyFont="1" applyFill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25" fillId="25" borderId="19" xfId="0" applyFont="1" applyFill="1" applyBorder="1" applyAlignment="1">
      <alignment horizontal="center" vertical="center"/>
    </xf>
    <xf numFmtId="187" fontId="60" fillId="25" borderId="20" xfId="114" applyFont="1" applyFill="1" applyBorder="1" applyAlignment="1">
      <alignment horizontal="center" vertical="center"/>
    </xf>
    <xf numFmtId="187" fontId="60" fillId="25" borderId="19" xfId="114" applyFont="1" applyFill="1" applyBorder="1" applyAlignment="1">
      <alignment horizontal="center" vertical="center"/>
    </xf>
    <xf numFmtId="187" fontId="25" fillId="0" borderId="0" xfId="0" applyNumberFormat="1" applyFont="1" applyAlignment="1">
      <alignment vertical="center"/>
    </xf>
    <xf numFmtId="187" fontId="25" fillId="0" borderId="0" xfId="114" applyFont="1" applyAlignment="1">
      <alignment vertical="center"/>
    </xf>
    <xf numFmtId="0" fontId="55" fillId="0" borderId="0" xfId="134" applyFont="1"/>
    <xf numFmtId="187" fontId="55" fillId="0" borderId="0" xfId="123" applyFont="1" applyBorder="1"/>
    <xf numFmtId="0" fontId="55" fillId="26" borderId="0" xfId="134" applyFont="1" applyFill="1"/>
    <xf numFmtId="187" fontId="54" fillId="26" borderId="12" xfId="123" applyFont="1" applyFill="1" applyBorder="1" applyAlignment="1">
      <alignment horizontal="center"/>
    </xf>
    <xf numFmtId="187" fontId="54" fillId="26" borderId="17" xfId="123" applyFont="1" applyFill="1" applyBorder="1" applyAlignment="1">
      <alignment horizontal="center"/>
    </xf>
    <xf numFmtId="187" fontId="54" fillId="26" borderId="10" xfId="123" applyFont="1" applyFill="1" applyBorder="1" applyAlignment="1">
      <alignment horizontal="right"/>
    </xf>
    <xf numFmtId="0" fontId="56" fillId="26" borderId="0" xfId="134" applyFont="1" applyFill="1"/>
    <xf numFmtId="0" fontId="58" fillId="0" borderId="0" xfId="100" applyFont="1" applyAlignment="1">
      <alignment horizontal="left"/>
    </xf>
    <xf numFmtId="187" fontId="55" fillId="0" borderId="0" xfId="123" applyFont="1"/>
    <xf numFmtId="0" fontId="59" fillId="0" borderId="26" xfId="0" applyFont="1" applyBorder="1" applyAlignment="1">
      <alignment horizontal="left" vertical="top"/>
    </xf>
    <xf numFmtId="0" fontId="26" fillId="0" borderId="0" xfId="134" applyFont="1" applyAlignment="1">
      <alignment horizontal="right" vertical="center"/>
    </xf>
    <xf numFmtId="0" fontId="26" fillId="0" borderId="0" xfId="134" applyFont="1" applyAlignment="1">
      <alignment horizontal="center" vertical="center"/>
    </xf>
    <xf numFmtId="187" fontId="48" fillId="0" borderId="0" xfId="161" applyFont="1" applyBorder="1" applyAlignment="1">
      <alignment vertical="center"/>
    </xf>
    <xf numFmtId="187" fontId="47" fillId="0" borderId="0" xfId="161" applyFont="1" applyBorder="1" applyAlignment="1">
      <alignment horizontal="center" vertical="center"/>
    </xf>
    <xf numFmtId="187" fontId="48" fillId="0" borderId="0" xfId="161" applyFont="1" applyAlignment="1">
      <alignment vertical="center"/>
    </xf>
    <xf numFmtId="0" fontId="47" fillId="0" borderId="30" xfId="134" applyFont="1" applyBorder="1" applyAlignment="1">
      <alignment horizontal="center" vertical="center"/>
    </xf>
    <xf numFmtId="0" fontId="51" fillId="0" borderId="29" xfId="134" applyFont="1" applyBorder="1" applyAlignment="1">
      <alignment horizontal="left" vertical="center"/>
    </xf>
    <xf numFmtId="0" fontId="26" fillId="0" borderId="46" xfId="134" applyFont="1" applyBorder="1" applyAlignment="1">
      <alignment vertical="center"/>
    </xf>
    <xf numFmtId="187" fontId="26" fillId="0" borderId="30" xfId="161" applyFont="1" applyBorder="1" applyAlignment="1">
      <alignment horizontal="center" vertical="center"/>
    </xf>
    <xf numFmtId="187" fontId="26" fillId="0" borderId="29" xfId="161" applyFont="1" applyBorder="1" applyAlignment="1">
      <alignment vertical="center"/>
    </xf>
    <xf numFmtId="187" fontId="26" fillId="0" borderId="29" xfId="161" applyFont="1" applyBorder="1" applyAlignment="1">
      <alignment horizontal="right" vertical="center"/>
    </xf>
    <xf numFmtId="187" fontId="26" fillId="0" borderId="30" xfId="161" applyFont="1" applyBorder="1" applyAlignment="1">
      <alignment horizontal="right" vertical="center"/>
    </xf>
    <xf numFmtId="0" fontId="47" fillId="0" borderId="38" xfId="134" applyFont="1" applyBorder="1" applyAlignment="1">
      <alignment horizontal="center" vertical="center"/>
    </xf>
    <xf numFmtId="0" fontId="51" fillId="0" borderId="40" xfId="134" applyFont="1" applyBorder="1" applyAlignment="1">
      <alignment horizontal="left" vertical="center"/>
    </xf>
    <xf numFmtId="0" fontId="26" fillId="0" borderId="47" xfId="134" applyFont="1" applyBorder="1" applyAlignment="1">
      <alignment vertical="center"/>
    </xf>
    <xf numFmtId="187" fontId="26" fillId="0" borderId="38" xfId="161" applyFont="1" applyBorder="1" applyAlignment="1">
      <alignment horizontal="center" vertical="center"/>
    </xf>
    <xf numFmtId="187" fontId="26" fillId="0" borderId="40" xfId="161" applyFont="1" applyBorder="1" applyAlignment="1">
      <alignment vertical="center"/>
    </xf>
    <xf numFmtId="187" fontId="26" fillId="0" borderId="40" xfId="161" applyFont="1" applyBorder="1" applyAlignment="1">
      <alignment horizontal="right" vertical="center"/>
    </xf>
    <xf numFmtId="187" fontId="26" fillId="0" borderId="38" xfId="161" applyFont="1" applyBorder="1" applyAlignment="1">
      <alignment horizontal="right" vertical="center"/>
    </xf>
    <xf numFmtId="0" fontId="26" fillId="0" borderId="40" xfId="134" applyFont="1" applyBorder="1" applyAlignment="1">
      <alignment horizontal="left" vertical="center"/>
    </xf>
    <xf numFmtId="187" fontId="48" fillId="0" borderId="33" xfId="161" applyFont="1" applyBorder="1" applyAlignment="1">
      <alignment vertical="center"/>
    </xf>
    <xf numFmtId="187" fontId="25" fillId="25" borderId="20" xfId="161" applyFont="1" applyFill="1" applyBorder="1" applyAlignment="1">
      <alignment horizontal="right" vertical="center"/>
    </xf>
    <xf numFmtId="187" fontId="25" fillId="25" borderId="10" xfId="161" applyFont="1" applyFill="1" applyBorder="1" applyAlignment="1">
      <alignment horizontal="right" vertical="center"/>
    </xf>
    <xf numFmtId="0" fontId="47" fillId="0" borderId="33" xfId="134" applyFont="1" applyBorder="1" applyAlignment="1">
      <alignment horizontal="center" vertical="center"/>
    </xf>
    <xf numFmtId="0" fontId="25" fillId="0" borderId="39" xfId="134" applyFont="1" applyBorder="1" applyAlignment="1">
      <alignment horizontal="left" vertical="center"/>
    </xf>
    <xf numFmtId="0" fontId="26" fillId="0" borderId="42" xfId="134" applyFont="1" applyBorder="1" applyAlignment="1">
      <alignment vertical="center"/>
    </xf>
    <xf numFmtId="187" fontId="26" fillId="0" borderId="33" xfId="161" applyFont="1" applyBorder="1" applyAlignment="1">
      <alignment horizontal="center" vertical="center"/>
    </xf>
    <xf numFmtId="187" fontId="26" fillId="0" borderId="39" xfId="161" applyFont="1" applyBorder="1" applyAlignment="1">
      <alignment vertical="center"/>
    </xf>
    <xf numFmtId="187" fontId="26" fillId="0" borderId="33" xfId="161" applyFont="1" applyBorder="1" applyAlignment="1">
      <alignment horizontal="right" vertical="center"/>
    </xf>
    <xf numFmtId="0" fontId="48" fillId="0" borderId="33" xfId="134" applyFont="1" applyBorder="1" applyAlignment="1">
      <alignment vertical="center"/>
    </xf>
    <xf numFmtId="0" fontId="48" fillId="0" borderId="42" xfId="162" applyFont="1" applyBorder="1" applyAlignment="1">
      <alignment vertical="center"/>
    </xf>
    <xf numFmtId="0" fontId="26" fillId="0" borderId="32" xfId="134" applyFont="1" applyBorder="1" applyAlignment="1">
      <alignment vertical="center"/>
    </xf>
    <xf numFmtId="187" fontId="48" fillId="0" borderId="33" xfId="161" applyFont="1" applyBorder="1" applyAlignment="1">
      <alignment horizontal="center" vertical="center"/>
    </xf>
    <xf numFmtId="187" fontId="48" fillId="0" borderId="39" xfId="161" applyFont="1" applyBorder="1" applyAlignment="1">
      <alignment vertical="center"/>
    </xf>
    <xf numFmtId="187" fontId="48" fillId="0" borderId="42" xfId="161" applyFont="1" applyBorder="1" applyAlignment="1">
      <alignment vertical="center"/>
    </xf>
    <xf numFmtId="0" fontId="48" fillId="0" borderId="32" xfId="134" applyFont="1" applyBorder="1" applyAlignment="1">
      <alignment vertical="center"/>
    </xf>
    <xf numFmtId="0" fontId="25" fillId="0" borderId="32" xfId="134" applyFont="1" applyBorder="1" applyAlignment="1">
      <alignment horizontal="left" vertical="center"/>
    </xf>
    <xf numFmtId="0" fontId="48" fillId="0" borderId="37" xfId="134" applyFont="1" applyBorder="1" applyAlignment="1">
      <alignment vertical="center"/>
    </xf>
    <xf numFmtId="0" fontId="48" fillId="0" borderId="33" xfId="134" applyFont="1" applyBorder="1" applyAlignment="1">
      <alignment horizontal="center" vertical="center"/>
    </xf>
    <xf numFmtId="0" fontId="26" fillId="0" borderId="39" xfId="134" applyFont="1" applyBorder="1" applyAlignment="1">
      <alignment vertical="center"/>
    </xf>
    <xf numFmtId="0" fontId="25" fillId="0" borderId="32" xfId="134" applyFont="1" applyBorder="1" applyAlignment="1">
      <alignment vertical="center"/>
    </xf>
    <xf numFmtId="187" fontId="26" fillId="0" borderId="42" xfId="161" applyFont="1" applyBorder="1" applyAlignment="1">
      <alignment vertical="center"/>
    </xf>
    <xf numFmtId="0" fontId="48" fillId="0" borderId="45" xfId="134" applyFont="1" applyBorder="1" applyAlignment="1">
      <alignment horizontal="center" vertical="center"/>
    </xf>
    <xf numFmtId="0" fontId="26" fillId="0" borderId="35" xfId="134" applyFont="1" applyBorder="1" applyAlignment="1">
      <alignment vertical="center"/>
    </xf>
    <xf numFmtId="49" fontId="26" fillId="0" borderId="0" xfId="163" applyNumberFormat="1" applyFont="1" applyAlignment="1">
      <alignment horizontal="right"/>
    </xf>
    <xf numFmtId="0" fontId="25" fillId="0" borderId="40" xfId="134" applyFont="1" applyBorder="1" applyAlignment="1">
      <alignment vertical="center"/>
    </xf>
    <xf numFmtId="0" fontId="25" fillId="0" borderId="47" xfId="134" applyFont="1" applyBorder="1" applyAlignment="1">
      <alignment vertical="center"/>
    </xf>
    <xf numFmtId="0" fontId="25" fillId="0" borderId="34" xfId="134" applyFont="1" applyBorder="1" applyAlignment="1">
      <alignment vertical="center"/>
    </xf>
    <xf numFmtId="187" fontId="48" fillId="0" borderId="38" xfId="161" applyFont="1" applyBorder="1" applyAlignment="1">
      <alignment horizontal="center" vertical="center"/>
    </xf>
    <xf numFmtId="187" fontId="48" fillId="0" borderId="40" xfId="161" applyFont="1" applyBorder="1" applyAlignment="1">
      <alignment vertical="center"/>
    </xf>
    <xf numFmtId="187" fontId="48" fillId="0" borderId="38" xfId="161" applyFont="1" applyBorder="1" applyAlignment="1">
      <alignment vertical="center"/>
    </xf>
    <xf numFmtId="187" fontId="48" fillId="0" borderId="47" xfId="161" applyFont="1" applyBorder="1" applyAlignment="1">
      <alignment vertical="center"/>
    </xf>
    <xf numFmtId="187" fontId="26" fillId="0" borderId="48" xfId="161" applyFont="1" applyBorder="1" applyAlignment="1">
      <alignment vertical="center"/>
    </xf>
    <xf numFmtId="0" fontId="26" fillId="0" borderId="43" xfId="134" applyFont="1" applyBorder="1" applyAlignment="1">
      <alignment vertical="center"/>
    </xf>
    <xf numFmtId="0" fontId="26" fillId="0" borderId="48" xfId="134" applyFont="1" applyBorder="1" applyAlignment="1">
      <alignment vertical="center"/>
    </xf>
    <xf numFmtId="0" fontId="25" fillId="0" borderId="44" xfId="134" applyFont="1" applyBorder="1" applyAlignment="1">
      <alignment vertical="center"/>
    </xf>
    <xf numFmtId="187" fontId="26" fillId="0" borderId="45" xfId="161" applyFont="1" applyBorder="1" applyAlignment="1">
      <alignment horizontal="center" vertical="center"/>
    </xf>
    <xf numFmtId="187" fontId="26" fillId="0" borderId="43" xfId="161" applyFont="1" applyBorder="1" applyAlignment="1">
      <alignment vertical="center"/>
    </xf>
    <xf numFmtId="0" fontId="55" fillId="0" borderId="42" xfId="162" applyFont="1" applyBorder="1"/>
    <xf numFmtId="0" fontId="48" fillId="0" borderId="42" xfId="162" applyFont="1" applyBorder="1"/>
    <xf numFmtId="2" fontId="48" fillId="0" borderId="33" xfId="162" applyNumberFormat="1" applyFont="1" applyBorder="1"/>
    <xf numFmtId="0" fontId="48" fillId="0" borderId="42" xfId="162" applyFont="1" applyBorder="1" applyAlignment="1">
      <alignment horizontal="center"/>
    </xf>
    <xf numFmtId="187" fontId="26" fillId="0" borderId="33" xfId="161" applyFont="1" applyFill="1" applyBorder="1" applyAlignment="1">
      <alignment horizontal="center" vertical="center"/>
    </xf>
    <xf numFmtId="187" fontId="26" fillId="0" borderId="33" xfId="161" applyFont="1" applyFill="1" applyBorder="1" applyAlignment="1">
      <alignment horizontal="right" vertical="center"/>
    </xf>
    <xf numFmtId="0" fontId="47" fillId="0" borderId="33" xfId="134" applyFont="1" applyBorder="1" applyAlignment="1">
      <alignment vertical="center"/>
    </xf>
    <xf numFmtId="0" fontId="47" fillId="0" borderId="29" xfId="134" applyFont="1" applyBorder="1" applyAlignment="1">
      <alignment vertical="center"/>
    </xf>
    <xf numFmtId="0" fontId="26" fillId="0" borderId="31" xfId="134" applyFont="1" applyBorder="1" applyAlignment="1">
      <alignment vertical="center"/>
    </xf>
    <xf numFmtId="187" fontId="26" fillId="0" borderId="30" xfId="161" applyFont="1" applyFill="1" applyBorder="1" applyAlignment="1">
      <alignment horizontal="right" vertical="center"/>
    </xf>
    <xf numFmtId="187" fontId="26" fillId="0" borderId="30" xfId="161" applyFont="1" applyFill="1" applyBorder="1" applyAlignment="1">
      <alignment horizontal="center" vertical="center"/>
    </xf>
    <xf numFmtId="187" fontId="25" fillId="0" borderId="30" xfId="161" applyFont="1" applyFill="1" applyBorder="1" applyAlignment="1">
      <alignment vertical="center"/>
    </xf>
    <xf numFmtId="187" fontId="25" fillId="0" borderId="30" xfId="161" applyFont="1" applyFill="1" applyBorder="1" applyAlignment="1">
      <alignment horizontal="right" vertical="center"/>
    </xf>
    <xf numFmtId="0" fontId="26" fillId="0" borderId="0" xfId="164" applyFont="1" applyProtection="1">
      <protection locked="0"/>
    </xf>
    <xf numFmtId="0" fontId="26" fillId="0" borderId="0" xfId="164" applyFont="1" applyAlignment="1">
      <alignment vertical="center"/>
    </xf>
    <xf numFmtId="187" fontId="26" fillId="0" borderId="0" xfId="161" applyFont="1" applyBorder="1" applyAlignment="1" applyProtection="1">
      <protection locked="0"/>
    </xf>
    <xf numFmtId="187" fontId="48" fillId="0" borderId="0" xfId="161" applyFont="1" applyBorder="1" applyAlignment="1">
      <alignment horizontal="center" vertical="center"/>
    </xf>
    <xf numFmtId="187" fontId="26" fillId="0" borderId="0" xfId="161" applyFont="1" applyBorder="1" applyAlignment="1">
      <alignment horizontal="left" vertical="center"/>
    </xf>
    <xf numFmtId="187" fontId="26" fillId="0" borderId="0" xfId="161" applyFont="1" applyBorder="1" applyAlignment="1">
      <alignment horizontal="center" vertical="center"/>
    </xf>
    <xf numFmtId="187" fontId="26" fillId="0" borderId="0" xfId="161" applyFont="1" applyBorder="1" applyAlignment="1" applyProtection="1">
      <alignment horizontal="left"/>
      <protection locked="0"/>
    </xf>
    <xf numFmtId="0" fontId="26" fillId="0" borderId="0" xfId="134" applyFont="1" applyAlignment="1">
      <alignment horizontal="center" vertical="center"/>
    </xf>
    <xf numFmtId="0" fontId="26" fillId="0" borderId="0" xfId="134" applyFont="1" applyAlignment="1">
      <alignment horizontal="left" vertical="center"/>
    </xf>
    <xf numFmtId="1" fontId="25" fillId="0" borderId="25" xfId="100" applyNumberFormat="1" applyFont="1" applyBorder="1" applyAlignment="1">
      <alignment horizontal="center" vertical="top"/>
    </xf>
    <xf numFmtId="187" fontId="47" fillId="0" borderId="0" xfId="161" applyFont="1" applyBorder="1" applyAlignment="1">
      <alignment horizontal="right" vertical="center"/>
    </xf>
    <xf numFmtId="0" fontId="25" fillId="0" borderId="30" xfId="162" applyFont="1" applyBorder="1" applyAlignment="1">
      <alignment horizontal="center" vertical="center"/>
    </xf>
    <xf numFmtId="0" fontId="51" fillId="0" borderId="30" xfId="162" applyFont="1" applyBorder="1" applyAlignment="1">
      <alignment vertical="center"/>
    </xf>
    <xf numFmtId="0" fontId="26" fillId="0" borderId="30" xfId="134" applyFont="1" applyBorder="1" applyAlignment="1">
      <alignment horizontal="center" vertical="center"/>
    </xf>
    <xf numFmtId="43" fontId="26" fillId="0" borderId="29" xfId="115" applyNumberFormat="1" applyFont="1" applyBorder="1" applyAlignment="1">
      <alignment vertical="center"/>
    </xf>
    <xf numFmtId="43" fontId="26" fillId="0" borderId="29" xfId="134" applyNumberFormat="1" applyFont="1" applyBorder="1" applyAlignment="1">
      <alignment horizontal="right" vertical="center"/>
    </xf>
    <xf numFmtId="43" fontId="26" fillId="0" borderId="30" xfId="134" applyNumberFormat="1" applyFont="1" applyBorder="1" applyAlignment="1">
      <alignment horizontal="center" vertical="center"/>
    </xf>
    <xf numFmtId="43" fontId="26" fillId="0" borderId="30" xfId="134" applyNumberFormat="1" applyFont="1" applyBorder="1" applyAlignment="1">
      <alignment horizontal="right" vertical="center"/>
    </xf>
    <xf numFmtId="0" fontId="25" fillId="0" borderId="33" xfId="162" applyFont="1" applyBorder="1" applyAlignment="1">
      <alignment horizontal="center" vertical="center"/>
    </xf>
    <xf numFmtId="187" fontId="26" fillId="0" borderId="33" xfId="165" applyFont="1" applyFill="1" applyBorder="1" applyAlignment="1">
      <alignment horizontal="center" vertical="top"/>
    </xf>
    <xf numFmtId="43" fontId="47" fillId="0" borderId="0" xfId="134" applyNumberFormat="1" applyFont="1" applyAlignment="1">
      <alignment vertical="center"/>
    </xf>
    <xf numFmtId="0" fontId="25" fillId="0" borderId="45" xfId="162" applyFont="1" applyBorder="1" applyAlignment="1">
      <alignment horizontal="center" vertical="center"/>
    </xf>
    <xf numFmtId="0" fontId="48" fillId="0" borderId="48" xfId="162" applyFont="1" applyBorder="1"/>
    <xf numFmtId="2" fontId="48" fillId="0" borderId="45" xfId="162" applyNumberFormat="1" applyFont="1" applyBorder="1"/>
    <xf numFmtId="0" fontId="48" fillId="0" borderId="48" xfId="162" applyFont="1" applyBorder="1" applyAlignment="1">
      <alignment horizontal="center"/>
    </xf>
    <xf numFmtId="187" fontId="48" fillId="0" borderId="43" xfId="161" applyFont="1" applyBorder="1" applyAlignment="1">
      <alignment vertical="center"/>
    </xf>
    <xf numFmtId="187" fontId="26" fillId="0" borderId="43" xfId="161" applyFont="1" applyFill="1" applyBorder="1" applyAlignment="1">
      <alignment horizontal="center" vertical="center"/>
    </xf>
    <xf numFmtId="187" fontId="26" fillId="0" borderId="45" xfId="165" applyFont="1" applyFill="1" applyBorder="1" applyAlignment="1">
      <alignment horizontal="center" vertical="top"/>
    </xf>
    <xf numFmtId="187" fontId="26" fillId="0" borderId="45" xfId="161" applyFont="1" applyFill="1" applyBorder="1" applyAlignment="1">
      <alignment horizontal="right" vertical="center"/>
    </xf>
    <xf numFmtId="49" fontId="26" fillId="0" borderId="41" xfId="134" applyNumberFormat="1" applyFont="1" applyBorder="1" applyAlignment="1">
      <alignment horizontal="left" vertical="center"/>
    </xf>
    <xf numFmtId="187" fontId="26" fillId="0" borderId="37" xfId="165" applyFont="1" applyFill="1" applyBorder="1" applyAlignment="1">
      <alignment horizontal="center" vertical="center"/>
    </xf>
    <xf numFmtId="0" fontId="26" fillId="0" borderId="37" xfId="162" applyFont="1" applyBorder="1" applyAlignment="1">
      <alignment horizontal="center" vertical="center"/>
    </xf>
    <xf numFmtId="187" fontId="26" fillId="0" borderId="35" xfId="165" applyFont="1" applyFill="1" applyBorder="1" applyAlignment="1">
      <alignment vertical="center"/>
    </xf>
    <xf numFmtId="187" fontId="26" fillId="0" borderId="37" xfId="134" applyNumberFormat="1" applyFont="1" applyBorder="1" applyAlignment="1">
      <alignment vertical="center"/>
    </xf>
    <xf numFmtId="192" fontId="26" fillId="0" borderId="35" xfId="166" applyNumberFormat="1" applyFont="1" applyFill="1" applyBorder="1" applyAlignment="1">
      <alignment vertical="center"/>
    </xf>
    <xf numFmtId="192" fontId="26" fillId="0" borderId="37" xfId="166" applyNumberFormat="1" applyFont="1" applyFill="1" applyBorder="1" applyAlignment="1">
      <alignment horizontal="right" vertical="center"/>
    </xf>
    <xf numFmtId="187" fontId="26" fillId="0" borderId="37" xfId="165" applyFont="1" applyFill="1" applyBorder="1" applyAlignment="1">
      <alignment horizontal="right" vertical="center"/>
    </xf>
    <xf numFmtId="43" fontId="25" fillId="25" borderId="10" xfId="115" applyNumberFormat="1" applyFont="1" applyFill="1" applyBorder="1" applyAlignment="1">
      <alignment horizontal="right" vertical="center"/>
    </xf>
    <xf numFmtId="43" fontId="25" fillId="26" borderId="10" xfId="115" applyNumberFormat="1" applyFont="1" applyFill="1" applyBorder="1" applyAlignment="1">
      <alignment horizontal="right" vertical="center"/>
    </xf>
    <xf numFmtId="43" fontId="26" fillId="0" borderId="0" xfId="115" applyNumberFormat="1" applyFont="1" applyBorder="1" applyAlignment="1">
      <alignment vertical="center"/>
    </xf>
    <xf numFmtId="43" fontId="48" fillId="0" borderId="0" xfId="134" applyNumberFormat="1" applyFont="1" applyAlignment="1">
      <alignment vertical="center"/>
    </xf>
    <xf numFmtId="49" fontId="26" fillId="0" borderId="0" xfId="134" applyNumberFormat="1" applyFont="1" applyAlignment="1">
      <alignment horizontal="left" vertical="center"/>
    </xf>
    <xf numFmtId="187" fontId="26" fillId="0" borderId="0" xfId="165" applyFont="1" applyFill="1" applyBorder="1" applyAlignment="1">
      <alignment horizontal="center" vertical="center"/>
    </xf>
    <xf numFmtId="0" fontId="26" fillId="0" borderId="0" xfId="162" applyFont="1" applyAlignment="1">
      <alignment horizontal="center" vertical="center"/>
    </xf>
    <xf numFmtId="187" fontId="26" fillId="0" borderId="0" xfId="165" applyFont="1" applyFill="1" applyBorder="1" applyAlignment="1">
      <alignment vertical="center"/>
    </xf>
    <xf numFmtId="187" fontId="26" fillId="0" borderId="0" xfId="134" applyNumberFormat="1" applyFont="1" applyAlignment="1">
      <alignment vertical="center"/>
    </xf>
    <xf numFmtId="192" fontId="26" fillId="0" borderId="0" xfId="166" applyNumberFormat="1" applyFont="1" applyFill="1" applyBorder="1" applyAlignment="1">
      <alignment vertical="center"/>
    </xf>
    <xf numFmtId="192" fontId="26" fillId="0" borderId="0" xfId="166" applyNumberFormat="1" applyFont="1" applyFill="1" applyBorder="1" applyAlignment="1">
      <alignment horizontal="right" vertical="center"/>
    </xf>
    <xf numFmtId="187" fontId="26" fillId="0" borderId="0" xfId="165" applyFont="1" applyFill="1" applyBorder="1" applyAlignment="1">
      <alignment horizontal="right" vertical="center"/>
    </xf>
    <xf numFmtId="0" fontId="26" fillId="0" borderId="33" xfId="162" applyFont="1" applyBorder="1" applyAlignment="1">
      <alignment horizontal="left" vertical="top"/>
    </xf>
    <xf numFmtId="0" fontId="26" fillId="0" borderId="0" xfId="0" applyFont="1" applyAlignment="1">
      <alignment horizontal="center" vertical="center"/>
    </xf>
    <xf numFmtId="0" fontId="26" fillId="0" borderId="0" xfId="134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187" fontId="25" fillId="25" borderId="19" xfId="114" applyFont="1" applyFill="1" applyBorder="1" applyAlignment="1">
      <alignment horizontal="center" vertical="center"/>
    </xf>
    <xf numFmtId="0" fontId="47" fillId="25" borderId="13" xfId="134" applyFont="1" applyFill="1" applyBorder="1" applyAlignment="1" applyProtection="1">
      <alignment horizontal="center" vertical="center"/>
      <protection locked="0"/>
    </xf>
    <xf numFmtId="0" fontId="26" fillId="0" borderId="0" xfId="134" applyFont="1" applyAlignment="1">
      <alignment horizontal="left" vertical="center"/>
    </xf>
    <xf numFmtId="187" fontId="25" fillId="25" borderId="10" xfId="114" applyFont="1" applyFill="1" applyBorder="1" applyAlignment="1">
      <alignment horizontal="center" vertical="center"/>
    </xf>
    <xf numFmtId="0" fontId="57" fillId="0" borderId="0" xfId="0" applyFont="1" applyAlignment="1">
      <alignment horizontal="center"/>
    </xf>
    <xf numFmtId="0" fontId="57" fillId="0" borderId="0" xfId="134" applyFont="1" applyAlignment="1">
      <alignment horizontal="center"/>
    </xf>
    <xf numFmtId="0" fontId="25" fillId="0" borderId="24" xfId="134" applyFont="1" applyFill="1" applyBorder="1" applyAlignment="1">
      <alignment horizontal="center" vertical="top"/>
    </xf>
    <xf numFmtId="187" fontId="25" fillId="0" borderId="24" xfId="134" applyNumberFormat="1" applyFont="1" applyFill="1" applyBorder="1" applyAlignment="1">
      <alignment horizontal="right" vertical="top"/>
    </xf>
    <xf numFmtId="187" fontId="25" fillId="0" borderId="24" xfId="134" applyNumberFormat="1" applyFont="1" applyFill="1" applyBorder="1" applyAlignment="1">
      <alignment horizontal="center" vertical="top"/>
    </xf>
    <xf numFmtId="0" fontId="25" fillId="0" borderId="0" xfId="134" applyFont="1" applyFill="1" applyBorder="1" applyAlignment="1">
      <alignment horizontal="center" vertical="top"/>
    </xf>
    <xf numFmtId="187" fontId="25" fillId="0" borderId="0" xfId="134" applyNumberFormat="1" applyFont="1" applyFill="1" applyBorder="1" applyAlignment="1">
      <alignment horizontal="right" vertical="top"/>
    </xf>
    <xf numFmtId="187" fontId="25" fillId="0" borderId="0" xfId="134" applyNumberFormat="1" applyFont="1" applyFill="1" applyBorder="1" applyAlignment="1">
      <alignment horizontal="center" vertical="top"/>
    </xf>
    <xf numFmtId="187" fontId="25" fillId="27" borderId="10" xfId="134" applyNumberFormat="1" applyFont="1" applyFill="1" applyBorder="1" applyAlignment="1">
      <alignment horizontal="right" vertical="top"/>
    </xf>
    <xf numFmtId="187" fontId="25" fillId="27" borderId="10" xfId="134" applyNumberFormat="1" applyFont="1" applyFill="1" applyBorder="1" applyAlignment="1">
      <alignment horizontal="center" vertical="top"/>
    </xf>
    <xf numFmtId="0" fontId="25" fillId="27" borderId="12" xfId="134" applyFont="1" applyFill="1" applyBorder="1" applyAlignment="1">
      <alignment horizontal="center" vertical="top"/>
    </xf>
    <xf numFmtId="0" fontId="48" fillId="0" borderId="0" xfId="0" applyFont="1"/>
    <xf numFmtId="43" fontId="48" fillId="0" borderId="0" xfId="0" applyNumberFormat="1" applyFont="1"/>
    <xf numFmtId="187" fontId="48" fillId="0" borderId="0" xfId="114" applyFont="1"/>
    <xf numFmtId="0" fontId="48" fillId="0" borderId="0" xfId="0" applyFont="1" applyBorder="1"/>
    <xf numFmtId="43" fontId="47" fillId="0" borderId="0" xfId="0" applyNumberFormat="1" applyFont="1"/>
    <xf numFmtId="0" fontId="47" fillId="0" borderId="0" xfId="0" applyFont="1"/>
    <xf numFmtId="0" fontId="25" fillId="0" borderId="30" xfId="0" applyFont="1" applyBorder="1" applyAlignment="1">
      <alignment horizontal="center" vertical="center"/>
    </xf>
    <xf numFmtId="0" fontId="25" fillId="0" borderId="30" xfId="158" applyFont="1" applyBorder="1" applyAlignment="1">
      <alignment horizontal="left" vertical="center"/>
    </xf>
    <xf numFmtId="187" fontId="25" fillId="0" borderId="30" xfId="114" applyFont="1" applyBorder="1" applyAlignment="1">
      <alignment horizontal="center" vertical="center"/>
    </xf>
    <xf numFmtId="187" fontId="25" fillId="0" borderId="31" xfId="114" applyFont="1" applyFill="1" applyBorder="1" applyAlignment="1">
      <alignment horizontal="center" vertical="center"/>
    </xf>
    <xf numFmtId="187" fontId="25" fillId="0" borderId="30" xfId="114" applyFont="1" applyFill="1" applyBorder="1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25" fillId="0" borderId="33" xfId="158" applyFont="1" applyBorder="1" applyAlignment="1">
      <alignment horizontal="left" vertical="center"/>
    </xf>
    <xf numFmtId="187" fontId="25" fillId="0" borderId="33" xfId="114" applyFont="1" applyBorder="1" applyAlignment="1">
      <alignment horizontal="center" vertical="center"/>
    </xf>
    <xf numFmtId="187" fontId="25" fillId="0" borderId="32" xfId="114" applyFont="1" applyFill="1" applyBorder="1" applyAlignment="1">
      <alignment horizontal="center" vertical="center"/>
    </xf>
    <xf numFmtId="187" fontId="25" fillId="0" borderId="33" xfId="114" applyFont="1" applyFill="1" applyBorder="1" applyAlignment="1">
      <alignment horizontal="center" vertical="center"/>
    </xf>
    <xf numFmtId="0" fontId="26" fillId="0" borderId="33" xfId="0" applyFont="1" applyBorder="1" applyAlignment="1">
      <alignment horizontal="center" vertical="center"/>
    </xf>
    <xf numFmtId="0" fontId="48" fillId="0" borderId="39" xfId="134" applyFont="1" applyBorder="1" applyAlignment="1">
      <alignment vertical="center"/>
    </xf>
    <xf numFmtId="187" fontId="26" fillId="0" borderId="33" xfId="114" applyFont="1" applyBorder="1" applyAlignment="1">
      <alignment horizontal="center" vertical="center"/>
    </xf>
    <xf numFmtId="187" fontId="26" fillId="0" borderId="32" xfId="114" applyFont="1" applyFill="1" applyBorder="1" applyAlignment="1">
      <alignment horizontal="center" vertical="center"/>
    </xf>
    <xf numFmtId="187" fontId="26" fillId="0" borderId="33" xfId="114" applyFont="1" applyFill="1" applyBorder="1" applyAlignment="1">
      <alignment horizontal="center" vertical="center"/>
    </xf>
    <xf numFmtId="0" fontId="26" fillId="0" borderId="42" xfId="158" applyFont="1" applyBorder="1" applyAlignment="1">
      <alignment horizontal="left" vertical="center"/>
    </xf>
    <xf numFmtId="0" fontId="26" fillId="0" borderId="37" xfId="0" applyFont="1" applyBorder="1" applyAlignment="1">
      <alignment horizontal="center" vertical="center"/>
    </xf>
    <xf numFmtId="0" fontId="26" fillId="0" borderId="41" xfId="158" applyFont="1" applyBorder="1" applyAlignment="1">
      <alignment horizontal="left" vertical="center"/>
    </xf>
    <xf numFmtId="187" fontId="26" fillId="0" borderId="37" xfId="114" applyFont="1" applyBorder="1" applyAlignment="1">
      <alignment horizontal="center" vertical="center"/>
    </xf>
    <xf numFmtId="187" fontId="26" fillId="0" borderId="37" xfId="114" applyFont="1" applyFill="1" applyBorder="1" applyAlignment="1">
      <alignment horizontal="center" vertical="center"/>
    </xf>
    <xf numFmtId="0" fontId="26" fillId="0" borderId="39" xfId="158" applyFont="1" applyBorder="1" applyAlignment="1">
      <alignment horizontal="left" vertical="center"/>
    </xf>
    <xf numFmtId="187" fontId="26" fillId="0" borderId="36" xfId="114" applyFont="1" applyFill="1" applyBorder="1" applyAlignment="1">
      <alignment horizontal="center" vertical="center"/>
    </xf>
    <xf numFmtId="0" fontId="59" fillId="0" borderId="39" xfId="158" applyFont="1" applyBorder="1" applyAlignment="1">
      <alignment horizontal="left" vertical="center"/>
    </xf>
    <xf numFmtId="187" fontId="26" fillId="0" borderId="30" xfId="114" applyFont="1" applyBorder="1" applyAlignment="1">
      <alignment horizontal="center" vertical="center"/>
    </xf>
    <xf numFmtId="187" fontId="26" fillId="0" borderId="31" xfId="114" applyFont="1" applyFill="1" applyBorder="1" applyAlignment="1">
      <alignment horizontal="center" vertical="center"/>
    </xf>
    <xf numFmtId="187" fontId="26" fillId="0" borderId="30" xfId="114" applyFont="1" applyFill="1" applyBorder="1" applyAlignment="1">
      <alignment horizontal="center" vertical="center"/>
    </xf>
    <xf numFmtId="0" fontId="26" fillId="0" borderId="35" xfId="158" applyFont="1" applyBorder="1" applyAlignment="1">
      <alignment horizontal="left" vertical="center"/>
    </xf>
    <xf numFmtId="187" fontId="25" fillId="27" borderId="21" xfId="114" applyFont="1" applyFill="1" applyBorder="1" applyAlignment="1">
      <alignment horizontal="center" vertical="center"/>
    </xf>
    <xf numFmtId="187" fontId="25" fillId="27" borderId="12" xfId="114" applyFont="1" applyFill="1" applyBorder="1" applyAlignment="1">
      <alignment horizontal="center" vertical="center"/>
    </xf>
    <xf numFmtId="187" fontId="25" fillId="27" borderId="10" xfId="114" applyFont="1" applyFill="1" applyBorder="1" applyAlignment="1">
      <alignment horizontal="center" vertical="center"/>
    </xf>
    <xf numFmtId="187" fontId="25" fillId="27" borderId="14" xfId="161" applyFont="1" applyFill="1" applyBorder="1" applyAlignment="1">
      <alignment horizontal="center" vertical="center"/>
    </xf>
    <xf numFmtId="187" fontId="25" fillId="27" borderId="17" xfId="161" applyFont="1" applyFill="1" applyBorder="1" applyAlignment="1">
      <alignment horizontal="center" vertical="center"/>
    </xf>
    <xf numFmtId="187" fontId="25" fillId="27" borderId="12" xfId="161" applyFont="1" applyFill="1" applyBorder="1" applyAlignment="1">
      <alignment horizontal="center" vertical="center"/>
    </xf>
    <xf numFmtId="187" fontId="25" fillId="27" borderId="10" xfId="161" applyFont="1" applyFill="1" applyBorder="1" applyAlignment="1">
      <alignment horizontal="right" vertical="center"/>
    </xf>
    <xf numFmtId="0" fontId="25" fillId="0" borderId="24" xfId="134" applyFont="1" applyFill="1" applyBorder="1" applyAlignment="1">
      <alignment horizontal="center" vertical="center"/>
    </xf>
    <xf numFmtId="187" fontId="25" fillId="0" borderId="24" xfId="161" applyFont="1" applyFill="1" applyBorder="1" applyAlignment="1">
      <alignment horizontal="right" vertical="center"/>
    </xf>
    <xf numFmtId="0" fontId="25" fillId="0" borderId="0" xfId="134" applyFont="1" applyFill="1" applyBorder="1" applyAlignment="1">
      <alignment horizontal="center" vertical="center"/>
    </xf>
    <xf numFmtId="187" fontId="25" fillId="0" borderId="0" xfId="161" applyFont="1" applyFill="1" applyBorder="1" applyAlignment="1">
      <alignment horizontal="right" vertical="center"/>
    </xf>
    <xf numFmtId="0" fontId="25" fillId="27" borderId="14" xfId="134" applyFont="1" applyFill="1" applyBorder="1" applyAlignment="1">
      <alignment horizontal="center" vertical="center"/>
    </xf>
    <xf numFmtId="0" fontId="25" fillId="27" borderId="17" xfId="134" applyFont="1" applyFill="1" applyBorder="1" applyAlignment="1">
      <alignment horizontal="center" vertical="center"/>
    </xf>
    <xf numFmtId="0" fontId="25" fillId="27" borderId="12" xfId="134" applyFont="1" applyFill="1" applyBorder="1" applyAlignment="1">
      <alignment horizontal="center" vertical="center"/>
    </xf>
    <xf numFmtId="0" fontId="25" fillId="25" borderId="10" xfId="134" applyFont="1" applyFill="1" applyBorder="1" applyAlignment="1">
      <alignment vertical="center"/>
    </xf>
    <xf numFmtId="0" fontId="25" fillId="26" borderId="10" xfId="134" applyFont="1" applyFill="1" applyBorder="1" applyAlignment="1">
      <alignment vertical="center"/>
    </xf>
    <xf numFmtId="0" fontId="56" fillId="0" borderId="30" xfId="134" applyFont="1" applyBorder="1" applyAlignment="1">
      <alignment horizontal="center"/>
    </xf>
    <xf numFmtId="0" fontId="58" fillId="0" borderId="30" xfId="134" applyFont="1" applyBorder="1" applyAlignment="1">
      <alignment horizontal="left"/>
    </xf>
    <xf numFmtId="0" fontId="57" fillId="0" borderId="29" xfId="134" applyFont="1" applyBorder="1"/>
    <xf numFmtId="0" fontId="57" fillId="0" borderId="31" xfId="134" applyFont="1" applyBorder="1"/>
    <xf numFmtId="0" fontId="57" fillId="0" borderId="30" xfId="134" applyFont="1" applyBorder="1" applyAlignment="1">
      <alignment horizontal="center"/>
    </xf>
    <xf numFmtId="187" fontId="57" fillId="0" borderId="30" xfId="123" applyFont="1" applyBorder="1"/>
    <xf numFmtId="187" fontId="57" fillId="0" borderId="30" xfId="123" applyFont="1" applyBorder="1" applyAlignment="1">
      <alignment horizontal="right"/>
    </xf>
    <xf numFmtId="0" fontId="56" fillId="0" borderId="33" xfId="134" applyFont="1" applyBorder="1" applyAlignment="1">
      <alignment horizontal="center"/>
    </xf>
    <xf numFmtId="0" fontId="58" fillId="0" borderId="42" xfId="134" applyFont="1" applyBorder="1"/>
    <xf numFmtId="0" fontId="57" fillId="0" borderId="32" xfId="134" applyFont="1" applyBorder="1"/>
    <xf numFmtId="0" fontId="57" fillId="0" borderId="39" xfId="134" applyFont="1" applyBorder="1" applyAlignment="1">
      <alignment horizontal="center"/>
    </xf>
    <xf numFmtId="0" fontId="57" fillId="0" borderId="33" xfId="134" applyFont="1" applyBorder="1" applyAlignment="1">
      <alignment horizontal="center"/>
    </xf>
    <xf numFmtId="187" fontId="57" fillId="0" borderId="33" xfId="123" applyFont="1" applyBorder="1"/>
    <xf numFmtId="187" fontId="57" fillId="0" borderId="33" xfId="123" applyFont="1" applyBorder="1" applyAlignment="1">
      <alignment horizontal="right"/>
    </xf>
    <xf numFmtId="0" fontId="57" fillId="0" borderId="42" xfId="160" applyFont="1" applyBorder="1"/>
    <xf numFmtId="0" fontId="57" fillId="0" borderId="32" xfId="160" applyFont="1" applyBorder="1"/>
    <xf numFmtId="187" fontId="61" fillId="0" borderId="39" xfId="114" applyFont="1" applyBorder="1"/>
    <xf numFmtId="187" fontId="61" fillId="0" borderId="33" xfId="114" applyFont="1" applyBorder="1" applyAlignment="1">
      <alignment horizontal="center"/>
    </xf>
    <xf numFmtId="187" fontId="55" fillId="0" borderId="33" xfId="123" applyFont="1" applyBorder="1"/>
    <xf numFmtId="0" fontId="55" fillId="0" borderId="42" xfId="134" applyFont="1" applyBorder="1"/>
    <xf numFmtId="187" fontId="57" fillId="0" borderId="33" xfId="77" applyFont="1" applyFill="1" applyBorder="1"/>
    <xf numFmtId="0" fontId="57" fillId="0" borderId="42" xfId="158" applyFont="1" applyBorder="1" applyAlignment="1">
      <alignment horizontal="left" vertical="center"/>
    </xf>
    <xf numFmtId="0" fontId="54" fillId="26" borderId="10" xfId="134" applyFont="1" applyFill="1" applyBorder="1" applyAlignment="1"/>
    <xf numFmtId="0" fontId="48" fillId="0" borderId="0" xfId="134" applyFont="1" applyProtection="1">
      <protection locked="0"/>
    </xf>
    <xf numFmtId="0" fontId="47" fillId="0" borderId="0" xfId="134" applyFont="1" applyProtection="1">
      <protection locked="0"/>
    </xf>
    <xf numFmtId="187" fontId="48" fillId="0" borderId="0" xfId="114" applyFont="1" applyBorder="1" applyProtection="1">
      <protection locked="0"/>
    </xf>
    <xf numFmtId="0" fontId="48" fillId="0" borderId="0" xfId="134" applyFont="1" applyAlignment="1" applyProtection="1">
      <alignment horizontal="right"/>
      <protection locked="0"/>
    </xf>
    <xf numFmtId="187" fontId="26" fillId="0" borderId="0" xfId="114" applyFont="1"/>
    <xf numFmtId="0" fontId="25" fillId="27" borderId="13" xfId="0" applyFont="1" applyFill="1" applyBorder="1" applyAlignment="1">
      <alignment horizontal="center"/>
    </xf>
    <xf numFmtId="0" fontId="25" fillId="27" borderId="12" xfId="0" applyFont="1" applyFill="1" applyBorder="1" applyAlignment="1">
      <alignment horizontal="center"/>
    </xf>
    <xf numFmtId="188" fontId="26" fillId="0" borderId="0" xfId="0" applyNumberFormat="1" applyFont="1"/>
    <xf numFmtId="0" fontId="26" fillId="0" borderId="0" xfId="0" applyFont="1" applyAlignment="1">
      <alignment horizontal="justify"/>
    </xf>
    <xf numFmtId="0" fontId="26" fillId="0" borderId="0" xfId="100" applyFont="1"/>
    <xf numFmtId="0" fontId="26" fillId="0" borderId="0" xfId="134" applyFont="1"/>
    <xf numFmtId="187" fontId="26" fillId="0" borderId="0" xfId="77" applyFont="1" applyFill="1" applyBorder="1"/>
    <xf numFmtId="0" fontId="26" fillId="0" borderId="0" xfId="100" applyFont="1" applyAlignment="1">
      <alignment horizontal="right"/>
    </xf>
    <xf numFmtId="187" fontId="26" fillId="0" borderId="0" xfId="114" applyFont="1" applyFill="1" applyAlignment="1"/>
    <xf numFmtId="3" fontId="26" fillId="0" borderId="0" xfId="114" applyNumberFormat="1" applyFont="1" applyFill="1" applyAlignment="1"/>
    <xf numFmtId="187" fontId="26" fillId="0" borderId="0" xfId="114" applyFont="1" applyFill="1"/>
    <xf numFmtId="187" fontId="26" fillId="0" borderId="0" xfId="114" applyFont="1" applyAlignment="1"/>
    <xf numFmtId="0" fontId="26" fillId="0" borderId="0" xfId="99" applyFont="1"/>
    <xf numFmtId="0" fontId="26" fillId="24" borderId="0" xfId="0" applyFont="1" applyFill="1"/>
    <xf numFmtId="43" fontId="25" fillId="27" borderId="13" xfId="128" applyNumberFormat="1" applyFont="1" applyFill="1" applyBorder="1" applyAlignment="1">
      <alignment horizontal="center" vertical="center"/>
    </xf>
    <xf numFmtId="187" fontId="25" fillId="27" borderId="13" xfId="114" applyFont="1" applyFill="1" applyBorder="1" applyAlignment="1">
      <alignment horizontal="center" vertical="center"/>
    </xf>
    <xf numFmtId="43" fontId="25" fillId="27" borderId="12" xfId="128" applyNumberFormat="1" applyFont="1" applyFill="1" applyBorder="1" applyAlignment="1">
      <alignment horizontal="center" vertical="center"/>
    </xf>
    <xf numFmtId="43" fontId="25" fillId="27" borderId="10" xfId="128" applyNumberFormat="1" applyFont="1" applyFill="1" applyBorder="1" applyAlignment="1">
      <alignment horizontal="center" vertical="center"/>
    </xf>
    <xf numFmtId="0" fontId="51" fillId="0" borderId="29" xfId="0" applyFont="1" applyBorder="1" applyAlignment="1">
      <alignment horizontal="left" vertical="center"/>
    </xf>
    <xf numFmtId="188" fontId="26" fillId="0" borderId="46" xfId="0" applyNumberFormat="1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/>
    </xf>
    <xf numFmtId="187" fontId="26" fillId="0" borderId="33" xfId="114" applyFont="1" applyFill="1" applyBorder="1" applyAlignment="1">
      <alignment vertical="center"/>
    </xf>
    <xf numFmtId="0" fontId="26" fillId="0" borderId="33" xfId="0" applyFont="1" applyBorder="1" applyAlignment="1">
      <alignment vertical="center"/>
    </xf>
    <xf numFmtId="0" fontId="26" fillId="0" borderId="39" xfId="0" applyFont="1" applyBorder="1" applyAlignment="1">
      <alignment horizontal="left" vertical="center"/>
    </xf>
    <xf numFmtId="0" fontId="26" fillId="0" borderId="32" xfId="0" applyFont="1" applyBorder="1" applyAlignment="1">
      <alignment horizontal="left" vertical="center"/>
    </xf>
    <xf numFmtId="0" fontId="26" fillId="0" borderId="37" xfId="0" applyFont="1" applyBorder="1" applyAlignment="1">
      <alignment vertical="center"/>
    </xf>
    <xf numFmtId="187" fontId="26" fillId="0" borderId="37" xfId="114" applyFont="1" applyFill="1" applyBorder="1" applyAlignment="1">
      <alignment vertical="center"/>
    </xf>
    <xf numFmtId="0" fontId="26" fillId="0" borderId="30" xfId="0" applyFont="1" applyBorder="1"/>
    <xf numFmtId="187" fontId="26" fillId="0" borderId="30" xfId="0" applyNumberFormat="1" applyFont="1" applyBorder="1"/>
    <xf numFmtId="0" fontId="26" fillId="0" borderId="33" xfId="0" applyFont="1" applyBorder="1"/>
    <xf numFmtId="0" fontId="26" fillId="0" borderId="39" xfId="0" applyFont="1" applyBorder="1"/>
    <xf numFmtId="0" fontId="26" fillId="0" borderId="32" xfId="0" applyFont="1" applyBorder="1"/>
    <xf numFmtId="0" fontId="26" fillId="0" borderId="37" xfId="0" applyFont="1" applyBorder="1"/>
    <xf numFmtId="0" fontId="25" fillId="27" borderId="10" xfId="0" applyFont="1" applyFill="1" applyBorder="1"/>
    <xf numFmtId="0" fontId="26" fillId="0" borderId="0" xfId="0" applyFont="1" applyAlignment="1"/>
    <xf numFmtId="0" fontId="25" fillId="0" borderId="0" xfId="134" applyFont="1" applyAlignment="1" applyProtection="1">
      <protection locked="0"/>
    </xf>
    <xf numFmtId="0" fontId="25" fillId="0" borderId="0" xfId="134" applyFont="1" applyAlignment="1" applyProtection="1">
      <alignment horizontal="right"/>
      <protection locked="0"/>
    </xf>
    <xf numFmtId="0" fontId="25" fillId="0" borderId="0" xfId="134" applyFont="1" applyAlignment="1">
      <alignment vertical="top" wrapText="1"/>
    </xf>
    <xf numFmtId="0" fontId="26" fillId="0" borderId="0" xfId="134" applyFont="1" applyAlignment="1">
      <alignment vertical="top" wrapText="1"/>
    </xf>
    <xf numFmtId="0" fontId="26" fillId="0" borderId="30" xfId="0" applyFont="1" applyBorder="1" applyAlignment="1">
      <alignment vertical="top"/>
    </xf>
    <xf numFmtId="0" fontId="26" fillId="0" borderId="39" xfId="0" applyFont="1" applyBorder="1" applyAlignment="1">
      <alignment vertical="center"/>
    </xf>
    <xf numFmtId="0" fontId="26" fillId="0" borderId="42" xfId="0" applyFont="1" applyBorder="1" applyAlignment="1">
      <alignment vertical="center"/>
    </xf>
    <xf numFmtId="9" fontId="26" fillId="0" borderId="32" xfId="0" applyNumberFormat="1" applyFont="1" applyBorder="1" applyAlignment="1">
      <alignment horizontal="left" vertical="center"/>
    </xf>
    <xf numFmtId="0" fontId="26" fillId="0" borderId="35" xfId="0" applyFont="1" applyBorder="1" applyAlignment="1">
      <alignment vertical="center"/>
    </xf>
    <xf numFmtId="0" fontId="26" fillId="0" borderId="41" xfId="0" applyFont="1" applyBorder="1" applyAlignment="1">
      <alignment vertical="center"/>
    </xf>
    <xf numFmtId="9" fontId="26" fillId="0" borderId="36" xfId="0" applyNumberFormat="1" applyFont="1" applyBorder="1" applyAlignment="1">
      <alignment horizontal="left" vertical="center"/>
    </xf>
    <xf numFmtId="0" fontId="47" fillId="0" borderId="0" xfId="134" applyFont="1" applyAlignment="1" applyProtection="1">
      <alignment horizontal="left" vertical="center"/>
      <protection locked="0"/>
    </xf>
    <xf numFmtId="0" fontId="47" fillId="0" borderId="0" xfId="134" applyFont="1" applyAlignment="1" applyProtection="1">
      <alignment horizontal="center" vertical="center"/>
      <protection locked="0"/>
    </xf>
    <xf numFmtId="0" fontId="48" fillId="0" borderId="30" xfId="134" applyFont="1" applyBorder="1" applyAlignment="1" applyProtection="1">
      <alignment vertical="center"/>
      <protection locked="0"/>
    </xf>
    <xf numFmtId="0" fontId="26" fillId="0" borderId="29" xfId="134" applyFont="1" applyBorder="1" applyAlignment="1" applyProtection="1">
      <alignment vertical="center"/>
      <protection locked="0"/>
    </xf>
    <xf numFmtId="0" fontId="26" fillId="0" borderId="46" xfId="134" applyFont="1" applyBorder="1" applyAlignment="1" applyProtection="1">
      <alignment vertical="center" wrapText="1"/>
      <protection locked="0"/>
    </xf>
    <xf numFmtId="0" fontId="26" fillId="0" borderId="31" xfId="134" applyFont="1" applyBorder="1" applyAlignment="1" applyProtection="1">
      <alignment vertical="center" wrapText="1"/>
      <protection locked="0"/>
    </xf>
    <xf numFmtId="0" fontId="48" fillId="0" borderId="33" xfId="134" applyFont="1" applyBorder="1" applyAlignment="1" applyProtection="1">
      <alignment vertical="center"/>
      <protection locked="0"/>
    </xf>
    <xf numFmtId="0" fontId="26" fillId="0" borderId="39" xfId="134" applyFont="1" applyBorder="1" applyAlignment="1" applyProtection="1">
      <alignment vertical="center" wrapText="1"/>
      <protection locked="0"/>
    </xf>
    <xf numFmtId="0" fontId="26" fillId="0" borderId="42" xfId="134" applyFont="1" applyBorder="1" applyAlignment="1" applyProtection="1">
      <alignment vertical="center" wrapText="1"/>
      <protection locked="0"/>
    </xf>
    <xf numFmtId="0" fontId="26" fillId="0" borderId="32" xfId="134" applyFont="1" applyBorder="1" applyAlignment="1" applyProtection="1">
      <alignment vertical="center" wrapText="1"/>
      <protection locked="0"/>
    </xf>
    <xf numFmtId="0" fontId="48" fillId="0" borderId="33" xfId="134" applyFont="1" applyBorder="1" applyAlignment="1" applyProtection="1">
      <alignment horizontal="center" vertical="center"/>
      <protection locked="0"/>
    </xf>
    <xf numFmtId="0" fontId="48" fillId="0" borderId="39" xfId="134" applyFont="1" applyBorder="1" applyAlignment="1" applyProtection="1">
      <alignment vertical="center"/>
      <protection locked="0"/>
    </xf>
    <xf numFmtId="0" fontId="48" fillId="0" borderId="42" xfId="134" applyFont="1" applyBorder="1" applyAlignment="1" applyProtection="1">
      <alignment vertical="center"/>
      <protection locked="0"/>
    </xf>
    <xf numFmtId="9" fontId="48" fillId="0" borderId="32" xfId="134" applyNumberFormat="1" applyFont="1" applyBorder="1" applyAlignment="1" applyProtection="1">
      <alignment horizontal="left" vertical="center"/>
      <protection locked="0"/>
    </xf>
    <xf numFmtId="0" fontId="48" fillId="0" borderId="37" xfId="134" applyFont="1" applyBorder="1" applyAlignment="1" applyProtection="1">
      <alignment vertical="center"/>
      <protection locked="0"/>
    </xf>
    <xf numFmtId="0" fontId="47" fillId="25" borderId="12" xfId="134" applyFont="1" applyFill="1" applyBorder="1" applyAlignment="1" applyProtection="1">
      <alignment vertical="center"/>
      <protection locked="0"/>
    </xf>
    <xf numFmtId="43" fontId="48" fillId="0" borderId="0" xfId="134" applyNumberFormat="1" applyFont="1" applyAlignment="1" applyProtection="1">
      <alignment vertical="center"/>
      <protection locked="0"/>
    </xf>
    <xf numFmtId="0" fontId="47" fillId="25" borderId="20" xfId="134" applyFont="1" applyFill="1" applyBorder="1" applyAlignment="1" applyProtection="1">
      <alignment vertical="center"/>
      <protection locked="0"/>
    </xf>
    <xf numFmtId="0" fontId="47" fillId="25" borderId="18" xfId="134" applyFont="1" applyFill="1" applyBorder="1" applyAlignment="1" applyProtection="1">
      <alignment vertical="center"/>
      <protection locked="0"/>
    </xf>
    <xf numFmtId="0" fontId="47" fillId="25" borderId="19" xfId="134" applyFont="1" applyFill="1" applyBorder="1" applyAlignment="1" applyProtection="1">
      <alignment vertical="center"/>
      <protection locked="0"/>
    </xf>
    <xf numFmtId="43" fontId="47" fillId="25" borderId="20" xfId="134" applyNumberFormat="1" applyFont="1" applyFill="1" applyBorder="1" applyAlignment="1" applyProtection="1">
      <alignment vertical="center"/>
      <protection locked="0"/>
    </xf>
    <xf numFmtId="43" fontId="47" fillId="25" borderId="18" xfId="134" applyNumberFormat="1" applyFont="1" applyFill="1" applyBorder="1" applyAlignment="1" applyProtection="1">
      <alignment vertical="center"/>
      <protection locked="0"/>
    </xf>
    <xf numFmtId="187" fontId="65" fillId="0" borderId="0" xfId="167" applyFont="1" applyFill="1" applyBorder="1" applyAlignment="1" applyProtection="1">
      <alignment vertical="center"/>
      <protection locked="0"/>
    </xf>
    <xf numFmtId="187" fontId="65" fillId="0" borderId="0" xfId="167" applyFont="1" applyBorder="1" applyAlignment="1" applyProtection="1">
      <alignment vertical="center"/>
      <protection locked="0"/>
    </xf>
    <xf numFmtId="0" fontId="26" fillId="0" borderId="0" xfId="168" applyFont="1" applyAlignment="1" applyProtection="1">
      <alignment horizontal="left" vertical="center"/>
      <protection locked="0"/>
    </xf>
    <xf numFmtId="0" fontId="26" fillId="0" borderId="0" xfId="168" applyFont="1" applyAlignment="1" applyProtection="1">
      <alignment vertical="center"/>
      <protection locked="0"/>
    </xf>
    <xf numFmtId="0" fontId="26" fillId="0" borderId="0" xfId="168" applyFont="1" applyAlignment="1" applyProtection="1">
      <alignment horizontal="center" vertical="center"/>
      <protection locked="0"/>
    </xf>
    <xf numFmtId="49" fontId="26" fillId="0" borderId="0" xfId="163" applyNumberFormat="1" applyFont="1" applyAlignment="1">
      <alignment horizontal="right" vertical="center"/>
    </xf>
    <xf numFmtId="0" fontId="26" fillId="0" borderId="30" xfId="0" applyFont="1" applyBorder="1" applyAlignment="1">
      <alignment vertical="center"/>
    </xf>
    <xf numFmtId="0" fontId="26" fillId="0" borderId="31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26" fillId="0" borderId="42" xfId="0" applyFont="1" applyBorder="1" applyAlignment="1">
      <alignment horizontal="left" vertical="center" wrapText="1"/>
    </xf>
    <xf numFmtId="0" fontId="26" fillId="0" borderId="32" xfId="0" applyFont="1" applyBorder="1" applyAlignment="1">
      <alignment horizontal="left" vertical="center" wrapText="1"/>
    </xf>
    <xf numFmtId="0" fontId="26" fillId="0" borderId="32" xfId="0" applyFont="1" applyBorder="1" applyAlignment="1">
      <alignment vertical="center"/>
    </xf>
    <xf numFmtId="0" fontId="26" fillId="0" borderId="36" xfId="0" applyFont="1" applyBorder="1" applyAlignment="1">
      <alignment horizontal="center" vertical="center"/>
    </xf>
    <xf numFmtId="0" fontId="26" fillId="0" borderId="24" xfId="0" applyFont="1" applyBorder="1" applyAlignment="1"/>
    <xf numFmtId="0" fontId="57" fillId="0" borderId="0" xfId="134" applyFont="1" applyAlignment="1"/>
    <xf numFmtId="0" fontId="57" fillId="0" borderId="0" xfId="0" applyFont="1" applyAlignment="1"/>
    <xf numFmtId="187" fontId="26" fillId="0" borderId="39" xfId="114" applyFont="1" applyBorder="1" applyAlignment="1">
      <alignment horizontal="center" vertical="center"/>
    </xf>
    <xf numFmtId="187" fontId="26" fillId="0" borderId="32" xfId="114" applyFont="1" applyBorder="1" applyAlignment="1">
      <alignment horizontal="center" vertical="center"/>
    </xf>
    <xf numFmtId="0" fontId="47" fillId="25" borderId="20" xfId="0" applyFont="1" applyFill="1" applyBorder="1" applyAlignment="1">
      <alignment horizontal="center" vertical="center" shrinkToFit="1"/>
    </xf>
    <xf numFmtId="0" fontId="47" fillId="25" borderId="18" xfId="0" applyFont="1" applyFill="1" applyBorder="1" applyAlignment="1">
      <alignment horizontal="center" vertical="center" shrinkToFit="1"/>
    </xf>
    <xf numFmtId="0" fontId="47" fillId="25" borderId="19" xfId="0" applyFont="1" applyFill="1" applyBorder="1" applyAlignment="1">
      <alignment horizontal="center" vertical="center" shrinkToFit="1"/>
    </xf>
    <xf numFmtId="0" fontId="51" fillId="0" borderId="29" xfId="0" applyFont="1" applyBorder="1" applyAlignment="1">
      <alignment horizontal="left" vertical="center"/>
    </xf>
    <xf numFmtId="0" fontId="51" fillId="0" borderId="46" xfId="0" applyFont="1" applyBorder="1" applyAlignment="1">
      <alignment horizontal="left" vertical="center"/>
    </xf>
    <xf numFmtId="0" fontId="51" fillId="0" borderId="31" xfId="0" applyFont="1" applyBorder="1" applyAlignment="1">
      <alignment horizontal="left" vertical="center"/>
    </xf>
    <xf numFmtId="187" fontId="26" fillId="0" borderId="29" xfId="114" applyFont="1" applyBorder="1" applyAlignment="1">
      <alignment horizontal="center" vertical="center"/>
    </xf>
    <xf numFmtId="187" fontId="26" fillId="0" borderId="31" xfId="114" applyFont="1" applyBorder="1" applyAlignment="1">
      <alignment horizontal="center" vertical="center"/>
    </xf>
    <xf numFmtId="0" fontId="26" fillId="0" borderId="39" xfId="0" applyFont="1" applyBorder="1" applyAlignment="1">
      <alignment horizontal="left" vertical="center" wrapText="1"/>
    </xf>
    <xf numFmtId="0" fontId="26" fillId="0" borderId="42" xfId="0" applyFont="1" applyBorder="1" applyAlignment="1">
      <alignment horizontal="left" vertical="center" wrapText="1"/>
    </xf>
    <xf numFmtId="0" fontId="26" fillId="0" borderId="32" xfId="0" applyFont="1" applyBorder="1" applyAlignment="1">
      <alignment horizontal="left" vertical="center" wrapText="1"/>
    </xf>
    <xf numFmtId="0" fontId="26" fillId="0" borderId="0" xfId="134" applyFont="1" applyAlignment="1">
      <alignment horizontal="left" vertical="center" wrapText="1"/>
    </xf>
    <xf numFmtId="0" fontId="26" fillId="0" borderId="0" xfId="134" applyFont="1" applyAlignment="1">
      <alignment horizontal="right" vertical="center"/>
    </xf>
    <xf numFmtId="0" fontId="25" fillId="25" borderId="20" xfId="0" applyFont="1" applyFill="1" applyBorder="1" applyAlignment="1">
      <alignment horizontal="center" vertical="center"/>
    </xf>
    <xf numFmtId="0" fontId="25" fillId="25" borderId="18" xfId="0" applyFont="1" applyFill="1" applyBorder="1" applyAlignment="1">
      <alignment horizontal="center" vertical="center"/>
    </xf>
    <xf numFmtId="0" fontId="25" fillId="25" borderId="19" xfId="0" applyFont="1" applyFill="1" applyBorder="1" applyAlignment="1">
      <alignment horizontal="center" vertical="center"/>
    </xf>
    <xf numFmtId="0" fontId="26" fillId="0" borderId="35" xfId="0" applyFont="1" applyBorder="1" applyAlignment="1">
      <alignment horizontal="center" vertical="center"/>
    </xf>
    <xf numFmtId="0" fontId="26" fillId="0" borderId="41" xfId="0" applyFont="1" applyBorder="1" applyAlignment="1">
      <alignment horizontal="center" vertical="center"/>
    </xf>
    <xf numFmtId="0" fontId="26" fillId="0" borderId="36" xfId="0" applyFont="1" applyBorder="1" applyAlignment="1">
      <alignment horizontal="center" vertical="center"/>
    </xf>
    <xf numFmtId="0" fontId="25" fillId="25" borderId="20" xfId="0" applyFont="1" applyFill="1" applyBorder="1" applyAlignment="1">
      <alignment horizontal="left" vertical="center"/>
    </xf>
    <xf numFmtId="0" fontId="25" fillId="25" borderId="18" xfId="0" applyFont="1" applyFill="1" applyBorder="1" applyAlignment="1">
      <alignment horizontal="left" vertical="center"/>
    </xf>
    <xf numFmtId="0" fontId="25" fillId="25" borderId="19" xfId="0" applyFont="1" applyFill="1" applyBorder="1" applyAlignment="1">
      <alignment horizontal="left" vertical="center"/>
    </xf>
    <xf numFmtId="187" fontId="26" fillId="0" borderId="35" xfId="114" applyFont="1" applyBorder="1" applyAlignment="1">
      <alignment horizontal="center" vertical="center"/>
    </xf>
    <xf numFmtId="187" fontId="26" fillId="0" borderId="36" xfId="114" applyFont="1" applyBorder="1" applyAlignment="1">
      <alignment horizontal="center" vertical="center"/>
    </xf>
    <xf numFmtId="187" fontId="25" fillId="25" borderId="20" xfId="114" applyFont="1" applyFill="1" applyBorder="1" applyAlignment="1">
      <alignment horizontal="center" vertical="center"/>
    </xf>
    <xf numFmtId="187" fontId="25" fillId="25" borderId="19" xfId="114" applyFont="1" applyFill="1" applyBorder="1" applyAlignment="1">
      <alignment horizontal="center" vertical="center"/>
    </xf>
    <xf numFmtId="187" fontId="47" fillId="25" borderId="20" xfId="114" applyFont="1" applyFill="1" applyBorder="1" applyAlignment="1">
      <alignment horizontal="center" vertical="center"/>
    </xf>
    <xf numFmtId="187" fontId="47" fillId="25" borderId="19" xfId="114" applyFont="1" applyFill="1" applyBorder="1" applyAlignment="1">
      <alignment horizontal="center" vertical="center"/>
    </xf>
    <xf numFmtId="0" fontId="26" fillId="0" borderId="39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26" fillId="0" borderId="32" xfId="0" applyFont="1" applyBorder="1" applyAlignment="1">
      <alignment horizontal="center" vertical="center"/>
    </xf>
    <xf numFmtId="0" fontId="47" fillId="25" borderId="13" xfId="134" applyFont="1" applyFill="1" applyBorder="1" applyAlignment="1" applyProtection="1">
      <alignment horizontal="center" vertical="center"/>
      <protection locked="0"/>
    </xf>
    <xf numFmtId="0" fontId="47" fillId="25" borderId="12" xfId="134" applyFont="1" applyFill="1" applyBorder="1" applyAlignment="1">
      <alignment horizontal="center" vertical="center"/>
    </xf>
    <xf numFmtId="0" fontId="25" fillId="25" borderId="17" xfId="134" applyFont="1" applyFill="1" applyBorder="1" applyAlignment="1" applyProtection="1">
      <alignment horizontal="center" vertical="center"/>
      <protection locked="0"/>
    </xf>
    <xf numFmtId="0" fontId="25" fillId="25" borderId="21" xfId="134" applyFont="1" applyFill="1" applyBorder="1" applyAlignment="1" applyProtection="1">
      <alignment horizontal="center" vertical="center"/>
      <protection locked="0"/>
    </xf>
    <xf numFmtId="187" fontId="26" fillId="0" borderId="30" xfId="114" applyFont="1" applyBorder="1" applyAlignment="1">
      <alignment horizontal="center" vertical="top"/>
    </xf>
    <xf numFmtId="187" fontId="26" fillId="0" borderId="29" xfId="114" applyFont="1" applyBorder="1" applyAlignment="1">
      <alignment horizontal="center" vertical="top"/>
    </xf>
    <xf numFmtId="187" fontId="26" fillId="0" borderId="32" xfId="0" applyNumberFormat="1" applyFont="1" applyBorder="1" applyAlignment="1">
      <alignment horizontal="center" vertical="center"/>
    </xf>
    <xf numFmtId="187" fontId="26" fillId="0" borderId="33" xfId="0" applyNumberFormat="1" applyFont="1" applyBorder="1" applyAlignment="1">
      <alignment horizontal="center" vertical="center"/>
    </xf>
    <xf numFmtId="190" fontId="26" fillId="0" borderId="39" xfId="0" applyNumberFormat="1" applyFont="1" applyBorder="1" applyAlignment="1">
      <alignment horizontal="center" vertical="center"/>
    </xf>
    <xf numFmtId="190" fontId="26" fillId="0" borderId="32" xfId="0" applyNumberFormat="1" applyFont="1" applyBorder="1" applyAlignment="1">
      <alignment horizontal="center" vertical="center"/>
    </xf>
    <xf numFmtId="0" fontId="25" fillId="25" borderId="13" xfId="0" applyFont="1" applyFill="1" applyBorder="1" applyAlignment="1">
      <alignment horizontal="center" vertical="center"/>
    </xf>
    <xf numFmtId="0" fontId="25" fillId="25" borderId="12" xfId="0" applyFont="1" applyFill="1" applyBorder="1" applyAlignment="1">
      <alignment horizontal="center" vertical="center"/>
    </xf>
    <xf numFmtId="0" fontId="57" fillId="0" borderId="29" xfId="0" applyFont="1" applyBorder="1" applyAlignment="1">
      <alignment horizontal="left" vertical="top" wrapText="1"/>
    </xf>
    <xf numFmtId="0" fontId="57" fillId="0" borderId="46" xfId="0" applyFont="1" applyBorder="1" applyAlignment="1">
      <alignment horizontal="left" vertical="top" wrapText="1"/>
    </xf>
    <xf numFmtId="0" fontId="57" fillId="0" borderId="31" xfId="0" applyFont="1" applyBorder="1" applyAlignment="1">
      <alignment horizontal="left" vertical="top" wrapText="1"/>
    </xf>
    <xf numFmtId="0" fontId="26" fillId="0" borderId="33" xfId="0" applyFont="1" applyBorder="1" applyAlignment="1">
      <alignment horizontal="center" vertical="center"/>
    </xf>
    <xf numFmtId="187" fontId="26" fillId="0" borderId="39" xfId="0" applyNumberFormat="1" applyFont="1" applyBorder="1" applyAlignment="1">
      <alignment horizontal="center" vertical="center"/>
    </xf>
    <xf numFmtId="0" fontId="25" fillId="0" borderId="33" xfId="0" applyFont="1" applyBorder="1" applyAlignment="1">
      <alignment horizontal="left" vertical="center"/>
    </xf>
    <xf numFmtId="0" fontId="59" fillId="0" borderId="33" xfId="0" applyFont="1" applyBorder="1" applyAlignment="1">
      <alignment horizontal="center" vertical="center"/>
    </xf>
    <xf numFmtId="187" fontId="26" fillId="0" borderId="37" xfId="0" applyNumberFormat="1" applyFont="1" applyBorder="1" applyAlignment="1">
      <alignment horizontal="center" vertical="center"/>
    </xf>
    <xf numFmtId="187" fontId="26" fillId="0" borderId="35" xfId="0" applyNumberFormat="1" applyFont="1" applyBorder="1" applyAlignment="1">
      <alignment horizontal="center" vertical="center"/>
    </xf>
    <xf numFmtId="0" fontId="25" fillId="0" borderId="0" xfId="134" applyFont="1" applyAlignment="1" applyProtection="1">
      <alignment horizontal="center" vertical="center"/>
      <protection locked="0"/>
    </xf>
    <xf numFmtId="0" fontId="25" fillId="25" borderId="23" xfId="134" applyFont="1" applyFill="1" applyBorder="1" applyAlignment="1" applyProtection="1">
      <alignment horizontal="center" vertical="center"/>
      <protection locked="0"/>
    </xf>
    <xf numFmtId="0" fontId="25" fillId="25" borderId="22" xfId="134" applyFont="1" applyFill="1" applyBorder="1" applyAlignment="1" applyProtection="1">
      <alignment horizontal="center" vertical="center"/>
      <protection locked="0"/>
    </xf>
    <xf numFmtId="187" fontId="26" fillId="0" borderId="33" xfId="114" applyFont="1" applyBorder="1" applyAlignment="1">
      <alignment horizontal="center" vertical="center"/>
    </xf>
    <xf numFmtId="187" fontId="26" fillId="0" borderId="31" xfId="114" applyFont="1" applyBorder="1" applyAlignment="1">
      <alignment horizontal="center" vertical="top"/>
    </xf>
    <xf numFmtId="0" fontId="47" fillId="25" borderId="23" xfId="134" applyFont="1" applyFill="1" applyBorder="1" applyAlignment="1" applyProtection="1">
      <alignment horizontal="center" vertical="center"/>
      <protection locked="0"/>
    </xf>
    <xf numFmtId="0" fontId="47" fillId="25" borderId="24" xfId="134" applyFont="1" applyFill="1" applyBorder="1" applyAlignment="1" applyProtection="1">
      <alignment horizontal="center" vertical="center"/>
      <protection locked="0"/>
    </xf>
    <xf numFmtId="0" fontId="47" fillId="25" borderId="22" xfId="134" applyFont="1" applyFill="1" applyBorder="1" applyAlignment="1" applyProtection="1">
      <alignment horizontal="center" vertical="center"/>
      <protection locked="0"/>
    </xf>
    <xf numFmtId="0" fontId="47" fillId="25" borderId="17" xfId="134" applyFont="1" applyFill="1" applyBorder="1" applyAlignment="1">
      <alignment horizontal="center" vertical="center"/>
    </xf>
    <xf numFmtId="0" fontId="47" fillId="25" borderId="14" xfId="134" applyFont="1" applyFill="1" applyBorder="1" applyAlignment="1">
      <alignment horizontal="center" vertical="center"/>
    </xf>
    <xf numFmtId="0" fontId="47" fillId="25" borderId="21" xfId="134" applyFont="1" applyFill="1" applyBorder="1" applyAlignment="1">
      <alignment horizontal="center" vertical="center"/>
    </xf>
    <xf numFmtId="190" fontId="26" fillId="0" borderId="29" xfId="0" applyNumberFormat="1" applyFont="1" applyBorder="1" applyAlignment="1">
      <alignment horizontal="center" vertical="top"/>
    </xf>
    <xf numFmtId="190" fontId="26" fillId="0" borderId="31" xfId="0" applyNumberFormat="1" applyFont="1" applyBorder="1" applyAlignment="1">
      <alignment horizontal="center" vertical="top"/>
    </xf>
    <xf numFmtId="190" fontId="26" fillId="0" borderId="35" xfId="0" applyNumberFormat="1" applyFont="1" applyBorder="1" applyAlignment="1">
      <alignment horizontal="center" vertical="center"/>
    </xf>
    <xf numFmtId="190" fontId="26" fillId="0" borderId="36" xfId="0" applyNumberFormat="1" applyFont="1" applyBorder="1" applyAlignment="1">
      <alignment horizontal="center" vertical="center"/>
    </xf>
    <xf numFmtId="187" fontId="26" fillId="0" borderId="36" xfId="0" applyNumberFormat="1" applyFont="1" applyBorder="1" applyAlignment="1">
      <alignment horizontal="center" vertical="center"/>
    </xf>
    <xf numFmtId="0" fontId="25" fillId="25" borderId="14" xfId="0" applyFont="1" applyFill="1" applyBorder="1" applyAlignment="1">
      <alignment horizontal="center" vertical="center"/>
    </xf>
    <xf numFmtId="0" fontId="25" fillId="25" borderId="21" xfId="0" applyFont="1" applyFill="1" applyBorder="1" applyAlignment="1">
      <alignment horizontal="center" vertical="center"/>
    </xf>
    <xf numFmtId="187" fontId="25" fillId="25" borderId="10" xfId="114" applyFont="1" applyFill="1" applyBorder="1" applyAlignment="1">
      <alignment horizontal="center" vertical="center"/>
    </xf>
    <xf numFmtId="0" fontId="47" fillId="28" borderId="12" xfId="134" applyFont="1" applyFill="1" applyBorder="1" applyAlignment="1" applyProtection="1">
      <alignment horizontal="center" vertical="center"/>
      <protection locked="0"/>
    </xf>
    <xf numFmtId="43" fontId="47" fillId="25" borderId="12" xfId="126" applyNumberFormat="1" applyFont="1" applyFill="1" applyBorder="1" applyAlignment="1" applyProtection="1">
      <alignment horizontal="center" vertical="center"/>
      <protection locked="0"/>
    </xf>
    <xf numFmtId="0" fontId="48" fillId="0" borderId="33" xfId="134" applyFont="1" applyBorder="1" applyAlignment="1" applyProtection="1">
      <alignment horizontal="center" vertical="center"/>
      <protection locked="0"/>
    </xf>
    <xf numFmtId="43" fontId="48" fillId="0" borderId="33" xfId="134" applyNumberFormat="1" applyFont="1" applyBorder="1" applyAlignment="1" applyProtection="1">
      <alignment horizontal="center" vertical="center"/>
      <protection locked="0"/>
    </xf>
    <xf numFmtId="0" fontId="48" fillId="0" borderId="33" xfId="134" applyFont="1" applyBorder="1" applyAlignment="1" applyProtection="1">
      <alignment horizontal="left" vertical="center"/>
      <protection locked="0"/>
    </xf>
    <xf numFmtId="0" fontId="48" fillId="0" borderId="37" xfId="134" applyFont="1" applyBorder="1" applyAlignment="1" applyProtection="1">
      <alignment horizontal="center" vertical="center"/>
      <protection locked="0"/>
    </xf>
    <xf numFmtId="43" fontId="48" fillId="0" borderId="37" xfId="134" applyNumberFormat="1" applyFont="1" applyBorder="1" applyAlignment="1" applyProtection="1">
      <alignment horizontal="center" vertical="center"/>
      <protection locked="0"/>
    </xf>
    <xf numFmtId="43" fontId="48" fillId="0" borderId="30" xfId="126" applyNumberFormat="1" applyFont="1" applyBorder="1" applyAlignment="1" applyProtection="1">
      <alignment horizontal="center" vertical="center"/>
      <protection locked="0"/>
    </xf>
    <xf numFmtId="187" fontId="48" fillId="0" borderId="33" xfId="165" applyFont="1" applyBorder="1" applyAlignment="1" applyProtection="1">
      <alignment horizontal="center" vertical="center"/>
      <protection locked="0"/>
    </xf>
    <xf numFmtId="43" fontId="48" fillId="0" borderId="33" xfId="126" applyNumberFormat="1" applyFont="1" applyBorder="1" applyAlignment="1" applyProtection="1">
      <alignment horizontal="center" vertical="center"/>
      <protection locked="0"/>
    </xf>
    <xf numFmtId="0" fontId="59" fillId="0" borderId="33" xfId="134" applyFont="1" applyBorder="1" applyAlignment="1" applyProtection="1">
      <alignment horizontal="center" vertical="center"/>
      <protection locked="0"/>
    </xf>
    <xf numFmtId="0" fontId="47" fillId="28" borderId="13" xfId="134" applyFont="1" applyFill="1" applyBorder="1" applyAlignment="1" applyProtection="1">
      <alignment horizontal="center" vertical="center"/>
      <protection locked="0"/>
    </xf>
    <xf numFmtId="0" fontId="25" fillId="28" borderId="17" xfId="134" applyFont="1" applyFill="1" applyBorder="1" applyAlignment="1" applyProtection="1">
      <alignment horizontal="center" vertical="center"/>
      <protection locked="0"/>
    </xf>
    <xf numFmtId="0" fontId="25" fillId="28" borderId="23" xfId="134" applyFont="1" applyFill="1" applyBorder="1" applyAlignment="1" applyProtection="1">
      <alignment horizontal="center" vertical="center"/>
      <protection locked="0"/>
    </xf>
    <xf numFmtId="0" fontId="25" fillId="25" borderId="13" xfId="134" applyFont="1" applyFill="1" applyBorder="1" applyAlignment="1" applyProtection="1">
      <alignment horizontal="center" vertical="center"/>
      <protection locked="0"/>
    </xf>
    <xf numFmtId="0" fontId="26" fillId="0" borderId="0" xfId="0" applyFont="1" applyAlignment="1">
      <alignment horizontal="left"/>
    </xf>
    <xf numFmtId="0" fontId="26" fillId="0" borderId="0" xfId="134" applyFont="1" applyAlignment="1">
      <alignment horizontal="center"/>
    </xf>
    <xf numFmtId="0" fontId="26" fillId="0" borderId="0" xfId="0" applyFont="1" applyAlignment="1">
      <alignment horizontal="center"/>
    </xf>
    <xf numFmtId="0" fontId="25" fillId="27" borderId="10" xfId="0" applyFont="1" applyFill="1" applyBorder="1" applyAlignment="1">
      <alignment horizontal="left"/>
    </xf>
    <xf numFmtId="187" fontId="25" fillId="27" borderId="20" xfId="114" applyFont="1" applyFill="1" applyBorder="1" applyAlignment="1">
      <alignment horizontal="center"/>
    </xf>
    <xf numFmtId="187" fontId="25" fillId="27" borderId="18" xfId="114" applyFont="1" applyFill="1" applyBorder="1" applyAlignment="1">
      <alignment horizontal="center"/>
    </xf>
    <xf numFmtId="187" fontId="25" fillId="27" borderId="19" xfId="114" applyFont="1" applyFill="1" applyBorder="1" applyAlignment="1">
      <alignment horizontal="center"/>
    </xf>
    <xf numFmtId="0" fontId="25" fillId="27" borderId="13" xfId="0" applyFont="1" applyFill="1" applyBorder="1" applyAlignment="1">
      <alignment horizontal="center" vertical="center"/>
    </xf>
    <xf numFmtId="0" fontId="25" fillId="27" borderId="12" xfId="0" applyFont="1" applyFill="1" applyBorder="1" applyAlignment="1">
      <alignment horizontal="center" vertical="center"/>
    </xf>
    <xf numFmtId="0" fontId="26" fillId="0" borderId="37" xfId="0" applyFont="1" applyBorder="1" applyAlignment="1">
      <alignment horizontal="center"/>
    </xf>
    <xf numFmtId="187" fontId="26" fillId="0" borderId="37" xfId="0" applyNumberFormat="1" applyFont="1" applyBorder="1" applyAlignment="1">
      <alignment horizontal="center"/>
    </xf>
    <xf numFmtId="0" fontId="25" fillId="27" borderId="20" xfId="0" applyFont="1" applyFill="1" applyBorder="1" applyAlignment="1">
      <alignment horizontal="center"/>
    </xf>
    <xf numFmtId="0" fontId="25" fillId="27" borderId="18" xfId="0" applyFont="1" applyFill="1" applyBorder="1" applyAlignment="1">
      <alignment horizontal="center"/>
    </xf>
    <xf numFmtId="0" fontId="25" fillId="27" borderId="19" xfId="0" applyFont="1" applyFill="1" applyBorder="1" applyAlignment="1">
      <alignment horizontal="center"/>
    </xf>
    <xf numFmtId="187" fontId="25" fillId="27" borderId="10" xfId="114" applyFont="1" applyFill="1" applyBorder="1" applyAlignment="1">
      <alignment horizontal="center"/>
    </xf>
    <xf numFmtId="0" fontId="26" fillId="0" borderId="33" xfId="0" applyFont="1" applyBorder="1" applyAlignment="1">
      <alignment horizontal="left"/>
    </xf>
    <xf numFmtId="0" fontId="26" fillId="0" borderId="33" xfId="0" applyFont="1" applyBorder="1" applyAlignment="1">
      <alignment horizontal="center"/>
    </xf>
    <xf numFmtId="0" fontId="26" fillId="0" borderId="39" xfId="0" applyFont="1" applyBorder="1" applyAlignment="1">
      <alignment horizontal="center"/>
    </xf>
    <xf numFmtId="0" fontId="26" fillId="0" borderId="32" xfId="0" applyFont="1" applyBorder="1" applyAlignment="1">
      <alignment horizontal="center"/>
    </xf>
    <xf numFmtId="187" fontId="26" fillId="0" borderId="33" xfId="0" applyNumberFormat="1" applyFont="1" applyBorder="1" applyAlignment="1">
      <alignment horizontal="center"/>
    </xf>
    <xf numFmtId="187" fontId="26" fillId="0" borderId="39" xfId="114" applyFont="1" applyBorder="1" applyAlignment="1">
      <alignment horizontal="center"/>
    </xf>
    <xf numFmtId="187" fontId="26" fillId="0" borderId="32" xfId="114" applyFont="1" applyBorder="1" applyAlignment="1">
      <alignment horizontal="center"/>
    </xf>
    <xf numFmtId="0" fontId="25" fillId="27" borderId="17" xfId="0" applyFont="1" applyFill="1" applyBorder="1" applyAlignment="1">
      <alignment horizontal="center"/>
    </xf>
    <xf numFmtId="0" fontId="25" fillId="27" borderId="21" xfId="0" applyFont="1" applyFill="1" applyBorder="1" applyAlignment="1">
      <alignment horizontal="center"/>
    </xf>
    <xf numFmtId="0" fontId="26" fillId="0" borderId="30" xfId="0" applyFont="1" applyBorder="1" applyAlignment="1">
      <alignment horizontal="left"/>
    </xf>
    <xf numFmtId="187" fontId="26" fillId="0" borderId="30" xfId="114" applyFont="1" applyBorder="1" applyAlignment="1">
      <alignment horizontal="center"/>
    </xf>
    <xf numFmtId="0" fontId="25" fillId="0" borderId="0" xfId="134" applyFont="1" applyAlignment="1" applyProtection="1">
      <alignment horizontal="center"/>
      <protection locked="0"/>
    </xf>
    <xf numFmtId="0" fontId="25" fillId="27" borderId="23" xfId="0" applyFont="1" applyFill="1" applyBorder="1" applyAlignment="1">
      <alignment horizontal="center" vertical="center"/>
    </xf>
    <xf numFmtId="0" fontId="25" fillId="27" borderId="22" xfId="0" applyFont="1" applyFill="1" applyBorder="1" applyAlignment="1">
      <alignment horizontal="center" vertical="center"/>
    </xf>
    <xf numFmtId="0" fontId="25" fillId="27" borderId="17" xfId="0" applyFont="1" applyFill="1" applyBorder="1" applyAlignment="1">
      <alignment horizontal="center" vertical="center"/>
    </xf>
    <xf numFmtId="0" fontId="25" fillId="27" borderId="21" xfId="0" applyFont="1" applyFill="1" applyBorder="1" applyAlignment="1">
      <alignment horizontal="center" vertical="center"/>
    </xf>
    <xf numFmtId="0" fontId="25" fillId="27" borderId="23" xfId="0" applyFont="1" applyFill="1" applyBorder="1" applyAlignment="1">
      <alignment horizontal="center"/>
    </xf>
    <xf numFmtId="0" fontId="25" fillId="27" borderId="22" xfId="0" applyFont="1" applyFill="1" applyBorder="1" applyAlignment="1">
      <alignment horizontal="center"/>
    </xf>
    <xf numFmtId="0" fontId="25" fillId="0" borderId="0" xfId="134" applyFont="1" applyAlignment="1">
      <alignment horizontal="left" vertical="top" wrapText="1"/>
    </xf>
    <xf numFmtId="0" fontId="25" fillId="26" borderId="20" xfId="0" applyFont="1" applyFill="1" applyBorder="1" applyAlignment="1">
      <alignment horizontal="center" vertical="center"/>
    </xf>
    <xf numFmtId="0" fontId="25" fillId="26" borderId="18" xfId="0" applyFont="1" applyFill="1" applyBorder="1" applyAlignment="1">
      <alignment horizontal="center" vertical="center"/>
    </xf>
    <xf numFmtId="0" fontId="25" fillId="27" borderId="23" xfId="99" applyFont="1" applyFill="1" applyBorder="1" applyAlignment="1">
      <alignment horizontal="center" vertical="center"/>
    </xf>
    <xf numFmtId="0" fontId="25" fillId="27" borderId="22" xfId="99" applyFont="1" applyFill="1" applyBorder="1" applyAlignment="1">
      <alignment horizontal="center" vertical="center"/>
    </xf>
    <xf numFmtId="0" fontId="25" fillId="27" borderId="15" xfId="99" applyFont="1" applyFill="1" applyBorder="1" applyAlignment="1">
      <alignment horizontal="center" vertical="center"/>
    </xf>
    <xf numFmtId="0" fontId="25" fillId="27" borderId="16" xfId="99" applyFont="1" applyFill="1" applyBorder="1" applyAlignment="1">
      <alignment horizontal="center" vertical="center"/>
    </xf>
    <xf numFmtId="0" fontId="25" fillId="27" borderId="17" xfId="99" applyFont="1" applyFill="1" applyBorder="1" applyAlignment="1">
      <alignment horizontal="center" vertical="center"/>
    </xf>
    <xf numFmtId="0" fontId="26" fillId="0" borderId="39" xfId="0" applyFont="1" applyBorder="1" applyAlignment="1">
      <alignment horizontal="left" vertical="center"/>
    </xf>
    <xf numFmtId="0" fontId="26" fillId="0" borderId="32" xfId="0" applyFont="1" applyBorder="1" applyAlignment="1">
      <alignment horizontal="left" vertical="center"/>
    </xf>
    <xf numFmtId="187" fontId="25" fillId="27" borderId="13" xfId="114" applyFont="1" applyFill="1" applyBorder="1" applyAlignment="1">
      <alignment horizontal="center" vertical="center"/>
    </xf>
    <xf numFmtId="187" fontId="25" fillId="27" borderId="11" xfId="114" applyFont="1" applyFill="1" applyBorder="1" applyAlignment="1">
      <alignment vertical="center"/>
    </xf>
    <xf numFmtId="0" fontId="25" fillId="27" borderId="13" xfId="134" applyFont="1" applyFill="1" applyBorder="1" applyAlignment="1">
      <alignment horizontal="center" vertical="center"/>
    </xf>
    <xf numFmtId="0" fontId="25" fillId="27" borderId="11" xfId="134" applyFont="1" applyFill="1" applyBorder="1" applyAlignment="1">
      <alignment horizontal="center" vertical="center"/>
    </xf>
    <xf numFmtId="0" fontId="25" fillId="27" borderId="12" xfId="134" applyFont="1" applyFill="1" applyBorder="1" applyAlignment="1">
      <alignment horizontal="center" vertical="center"/>
    </xf>
    <xf numFmtId="187" fontId="25" fillId="27" borderId="20" xfId="114" applyFont="1" applyFill="1" applyBorder="1" applyAlignment="1">
      <alignment horizontal="center" vertical="center"/>
    </xf>
    <xf numFmtId="187" fontId="25" fillId="27" borderId="19" xfId="114" applyFont="1" applyFill="1" applyBorder="1" applyAlignment="1">
      <alignment horizontal="center" vertical="center"/>
    </xf>
    <xf numFmtId="43" fontId="25" fillId="27" borderId="20" xfId="128" applyNumberFormat="1" applyFont="1" applyFill="1" applyBorder="1" applyAlignment="1">
      <alignment horizontal="center" vertical="center"/>
    </xf>
    <xf numFmtId="43" fontId="25" fillId="27" borderId="19" xfId="128" applyNumberFormat="1" applyFont="1" applyFill="1" applyBorder="1" applyAlignment="1">
      <alignment horizontal="center" vertical="center"/>
    </xf>
    <xf numFmtId="0" fontId="25" fillId="27" borderId="20" xfId="99" applyFont="1" applyFill="1" applyBorder="1" applyAlignment="1">
      <alignment horizontal="center" vertical="center"/>
    </xf>
    <xf numFmtId="0" fontId="25" fillId="27" borderId="13" xfId="100" applyFont="1" applyFill="1" applyBorder="1" applyAlignment="1">
      <alignment horizontal="center" vertical="center"/>
    </xf>
    <xf numFmtId="0" fontId="26" fillId="27" borderId="12" xfId="0" applyFont="1" applyFill="1" applyBorder="1" applyAlignment="1">
      <alignment horizontal="center" vertical="center"/>
    </xf>
    <xf numFmtId="0" fontId="25" fillId="27" borderId="12" xfId="100" applyFont="1" applyFill="1" applyBorder="1" applyAlignment="1">
      <alignment horizontal="center" vertical="center"/>
    </xf>
    <xf numFmtId="0" fontId="25" fillId="27" borderId="24" xfId="100" applyFont="1" applyFill="1" applyBorder="1" applyAlignment="1">
      <alignment horizontal="center" vertical="center"/>
    </xf>
    <xf numFmtId="0" fontId="25" fillId="27" borderId="14" xfId="100" applyFont="1" applyFill="1" applyBorder="1" applyAlignment="1">
      <alignment horizontal="center" vertical="center"/>
    </xf>
    <xf numFmtId="187" fontId="25" fillId="27" borderId="12" xfId="114" applyFont="1" applyFill="1" applyBorder="1" applyAlignment="1">
      <alignment horizontal="center" vertical="center"/>
    </xf>
    <xf numFmtId="0" fontId="25" fillId="27" borderId="20" xfId="134" applyFont="1" applyFill="1" applyBorder="1" applyAlignment="1">
      <alignment horizontal="center" vertical="top"/>
    </xf>
    <xf numFmtId="0" fontId="25" fillId="27" borderId="19" xfId="134" applyFont="1" applyFill="1" applyBorder="1" applyAlignment="1">
      <alignment horizontal="center" vertical="top"/>
    </xf>
    <xf numFmtId="0" fontId="25" fillId="25" borderId="20" xfId="134" applyFont="1" applyFill="1" applyBorder="1" applyAlignment="1">
      <alignment horizontal="center" vertical="top"/>
    </xf>
    <xf numFmtId="0" fontId="25" fillId="25" borderId="18" xfId="134" applyFont="1" applyFill="1" applyBorder="1" applyAlignment="1">
      <alignment horizontal="center" vertical="top"/>
    </xf>
    <xf numFmtId="0" fontId="25" fillId="25" borderId="19" xfId="134" applyFont="1" applyFill="1" applyBorder="1" applyAlignment="1">
      <alignment horizontal="center" vertical="top"/>
    </xf>
    <xf numFmtId="0" fontId="25" fillId="27" borderId="18" xfId="134" applyFont="1" applyFill="1" applyBorder="1" applyAlignment="1">
      <alignment horizontal="center" vertical="top"/>
    </xf>
    <xf numFmtId="0" fontId="25" fillId="27" borderId="20" xfId="158" applyFont="1" applyFill="1" applyBorder="1" applyAlignment="1">
      <alignment horizontal="center" vertical="center"/>
    </xf>
    <xf numFmtId="0" fontId="25" fillId="27" borderId="18" xfId="158" applyFont="1" applyFill="1" applyBorder="1" applyAlignment="1">
      <alignment horizontal="center" vertical="center"/>
    </xf>
    <xf numFmtId="0" fontId="25" fillId="27" borderId="19" xfId="158" applyFont="1" applyFill="1" applyBorder="1" applyAlignment="1">
      <alignment horizontal="center" vertical="center"/>
    </xf>
    <xf numFmtId="0" fontId="25" fillId="25" borderId="20" xfId="158" applyFont="1" applyFill="1" applyBorder="1" applyAlignment="1">
      <alignment horizontal="center" vertical="center"/>
    </xf>
    <xf numFmtId="0" fontId="25" fillId="25" borderId="18" xfId="158" applyFont="1" applyFill="1" applyBorder="1" applyAlignment="1">
      <alignment horizontal="center" vertical="center"/>
    </xf>
    <xf numFmtId="0" fontId="25" fillId="25" borderId="19" xfId="158" applyFont="1" applyFill="1" applyBorder="1" applyAlignment="1">
      <alignment horizontal="center" vertical="center"/>
    </xf>
    <xf numFmtId="0" fontId="25" fillId="27" borderId="23" xfId="100" applyFont="1" applyFill="1" applyBorder="1" applyAlignment="1">
      <alignment horizontal="center" vertical="center"/>
    </xf>
    <xf numFmtId="0" fontId="25" fillId="27" borderId="17" xfId="100" applyFont="1" applyFill="1" applyBorder="1" applyAlignment="1">
      <alignment horizontal="center" vertical="center"/>
    </xf>
    <xf numFmtId="188" fontId="25" fillId="27" borderId="13" xfId="114" applyNumberFormat="1" applyFont="1" applyFill="1" applyBorder="1" applyAlignment="1">
      <alignment horizontal="right" vertical="center"/>
    </xf>
    <xf numFmtId="188" fontId="25" fillId="27" borderId="12" xfId="114" applyNumberFormat="1" applyFont="1" applyFill="1" applyBorder="1" applyAlignment="1">
      <alignment horizontal="right" vertical="center"/>
    </xf>
    <xf numFmtId="187" fontId="25" fillId="27" borderId="18" xfId="114" applyFont="1" applyFill="1" applyBorder="1" applyAlignment="1">
      <alignment horizontal="center" vertical="center"/>
    </xf>
    <xf numFmtId="0" fontId="25" fillId="25" borderId="20" xfId="134" applyFont="1" applyFill="1" applyBorder="1" applyAlignment="1">
      <alignment horizontal="center" vertical="center"/>
    </xf>
    <xf numFmtId="0" fontId="25" fillId="25" borderId="18" xfId="134" applyFont="1" applyFill="1" applyBorder="1" applyAlignment="1">
      <alignment horizontal="center" vertical="center"/>
    </xf>
    <xf numFmtId="0" fontId="25" fillId="25" borderId="19" xfId="134" applyFont="1" applyFill="1" applyBorder="1" applyAlignment="1">
      <alignment horizontal="center" vertical="center"/>
    </xf>
    <xf numFmtId="0" fontId="25" fillId="27" borderId="20" xfId="134" applyFont="1" applyFill="1" applyBorder="1" applyAlignment="1">
      <alignment horizontal="center" vertical="center"/>
    </xf>
    <xf numFmtId="0" fontId="25" fillId="27" borderId="18" xfId="134" applyFont="1" applyFill="1" applyBorder="1" applyAlignment="1">
      <alignment horizontal="center" vertical="center"/>
    </xf>
    <xf numFmtId="0" fontId="25" fillId="27" borderId="19" xfId="134" applyFont="1" applyFill="1" applyBorder="1" applyAlignment="1">
      <alignment horizontal="center" vertical="center"/>
    </xf>
    <xf numFmtId="187" fontId="25" fillId="27" borderId="13" xfId="161" applyFont="1" applyFill="1" applyBorder="1" applyAlignment="1">
      <alignment horizontal="center" vertical="center"/>
    </xf>
    <xf numFmtId="187" fontId="25" fillId="27" borderId="12" xfId="161" applyFont="1" applyFill="1" applyBorder="1" applyAlignment="1">
      <alignment horizontal="center" vertical="center"/>
    </xf>
    <xf numFmtId="0" fontId="25" fillId="27" borderId="23" xfId="134" applyFont="1" applyFill="1" applyBorder="1" applyAlignment="1">
      <alignment horizontal="center" vertical="center"/>
    </xf>
    <xf numFmtId="0" fontId="25" fillId="27" borderId="24" xfId="134" applyFont="1" applyFill="1" applyBorder="1" applyAlignment="1">
      <alignment horizontal="center" vertical="center"/>
    </xf>
    <xf numFmtId="0" fontId="25" fillId="27" borderId="22" xfId="134" applyFont="1" applyFill="1" applyBorder="1" applyAlignment="1">
      <alignment horizontal="center" vertical="center"/>
    </xf>
    <xf numFmtId="0" fontId="25" fillId="27" borderId="17" xfId="134" applyFont="1" applyFill="1" applyBorder="1" applyAlignment="1">
      <alignment horizontal="center" vertical="center"/>
    </xf>
    <xf numFmtId="0" fontId="25" fillId="27" borderId="14" xfId="134" applyFont="1" applyFill="1" applyBorder="1" applyAlignment="1">
      <alignment horizontal="center" vertical="center"/>
    </xf>
    <xf numFmtId="0" fontId="25" fillId="27" borderId="21" xfId="134" applyFont="1" applyFill="1" applyBorder="1" applyAlignment="1">
      <alignment horizontal="center" vertical="center"/>
    </xf>
    <xf numFmtId="187" fontId="25" fillId="27" borderId="20" xfId="161" applyFont="1" applyFill="1" applyBorder="1" applyAlignment="1">
      <alignment horizontal="center" vertical="center"/>
    </xf>
    <xf numFmtId="187" fontId="25" fillId="27" borderId="19" xfId="161" applyFont="1" applyFill="1" applyBorder="1" applyAlignment="1">
      <alignment horizontal="center" vertical="center"/>
    </xf>
    <xf numFmtId="0" fontId="25" fillId="26" borderId="20" xfId="134" applyFont="1" applyFill="1" applyBorder="1" applyAlignment="1">
      <alignment horizontal="center" vertical="center"/>
    </xf>
    <xf numFmtId="0" fontId="25" fillId="26" borderId="18" xfId="134" applyFont="1" applyFill="1" applyBorder="1" applyAlignment="1">
      <alignment horizontal="center" vertical="center"/>
    </xf>
    <xf numFmtId="0" fontId="54" fillId="26" borderId="10" xfId="134" applyFont="1" applyFill="1" applyBorder="1" applyAlignment="1">
      <alignment horizontal="center"/>
    </xf>
    <xf numFmtId="187" fontId="54" fillId="26" borderId="13" xfId="123" applyFont="1" applyFill="1" applyBorder="1" applyAlignment="1">
      <alignment horizontal="center" vertical="center"/>
    </xf>
    <xf numFmtId="187" fontId="54" fillId="26" borderId="12" xfId="123" applyFont="1" applyFill="1" applyBorder="1" applyAlignment="1">
      <alignment horizontal="center" vertical="center"/>
    </xf>
    <xf numFmtId="0" fontId="54" fillId="26" borderId="13" xfId="134" applyFont="1" applyFill="1" applyBorder="1" applyAlignment="1">
      <alignment horizontal="center" vertical="center"/>
    </xf>
    <xf numFmtId="0" fontId="54" fillId="26" borderId="12" xfId="134" applyFont="1" applyFill="1" applyBorder="1" applyAlignment="1">
      <alignment horizontal="center" vertical="center"/>
    </xf>
    <xf numFmtId="0" fontId="54" fillId="26" borderId="23" xfId="134" applyFont="1" applyFill="1" applyBorder="1" applyAlignment="1">
      <alignment horizontal="center" vertical="center"/>
    </xf>
    <xf numFmtId="0" fontId="54" fillId="26" borderId="24" xfId="134" applyFont="1" applyFill="1" applyBorder="1" applyAlignment="1">
      <alignment horizontal="center" vertical="center"/>
    </xf>
    <xf numFmtId="0" fontId="54" fillId="26" borderId="22" xfId="134" applyFont="1" applyFill="1" applyBorder="1" applyAlignment="1">
      <alignment horizontal="center" vertical="center"/>
    </xf>
    <xf numFmtId="0" fontId="54" fillId="26" borderId="17" xfId="134" applyFont="1" applyFill="1" applyBorder="1" applyAlignment="1">
      <alignment horizontal="center" vertical="center"/>
    </xf>
    <xf numFmtId="0" fontId="54" fillId="26" borderId="14" xfId="134" applyFont="1" applyFill="1" applyBorder="1" applyAlignment="1">
      <alignment horizontal="center" vertical="center"/>
    </xf>
    <xf numFmtId="0" fontId="54" fillId="26" borderId="21" xfId="134" applyFont="1" applyFill="1" applyBorder="1" applyAlignment="1">
      <alignment horizontal="center" vertical="center"/>
    </xf>
    <xf numFmtId="187" fontId="54" fillId="26" borderId="20" xfId="123" applyFont="1" applyFill="1" applyBorder="1" applyAlignment="1">
      <alignment horizontal="center"/>
    </xf>
    <xf numFmtId="187" fontId="54" fillId="26" borderId="19" xfId="123" applyFont="1" applyFill="1" applyBorder="1" applyAlignment="1">
      <alignment horizontal="center"/>
    </xf>
  </cellXfs>
  <cellStyles count="169">
    <cellStyle name="20% - Accent1" xfId="1"/>
    <cellStyle name="20% - Accent1 2" xfId="2"/>
    <cellStyle name="20% - Accent2" xfId="3"/>
    <cellStyle name="20% - Accent2 2" xfId="4"/>
    <cellStyle name="20% - Accent3" xfId="5"/>
    <cellStyle name="20% - Accent3 2" xfId="6"/>
    <cellStyle name="20% - Accent4" xfId="7"/>
    <cellStyle name="20% - Accent4 2" xfId="8"/>
    <cellStyle name="20% - Accent5" xfId="9"/>
    <cellStyle name="20% - Accent5 2" xfId="10"/>
    <cellStyle name="20% - Accent6" xfId="11"/>
    <cellStyle name="20% - Accent6 2" xfId="12"/>
    <cellStyle name="20% - ส่วนที่ถูกเน้น1" xfId="13"/>
    <cellStyle name="20% - ส่วนที่ถูกเน้น2" xfId="14"/>
    <cellStyle name="20% - ส่วนที่ถูกเน้น3" xfId="15"/>
    <cellStyle name="20% - ส่วนที่ถูกเน้น4" xfId="16"/>
    <cellStyle name="20% - ส่วนที่ถูกเน้น5" xfId="17"/>
    <cellStyle name="20% - ส่วนที่ถูกเน้น6" xfId="18"/>
    <cellStyle name="40% - Accent1" xfId="19"/>
    <cellStyle name="40% - Accent1 2" xfId="20"/>
    <cellStyle name="40% - Accent2" xfId="21"/>
    <cellStyle name="40% - Accent2 2" xfId="22"/>
    <cellStyle name="40% - Accent3" xfId="23"/>
    <cellStyle name="40% - Accent3 2" xfId="24"/>
    <cellStyle name="40% - Accent4" xfId="25"/>
    <cellStyle name="40% - Accent4 2" xfId="26"/>
    <cellStyle name="40% - Accent5" xfId="27"/>
    <cellStyle name="40% - Accent5 2" xfId="28"/>
    <cellStyle name="40% - Accent6" xfId="29"/>
    <cellStyle name="40% - Accent6 2" xfId="30"/>
    <cellStyle name="40% - ส่วนที่ถูกเน้น1" xfId="31"/>
    <cellStyle name="40% - ส่วนที่ถูกเน้น2" xfId="32"/>
    <cellStyle name="40% - ส่วนที่ถูกเน้น3" xfId="33"/>
    <cellStyle name="40% - ส่วนที่ถูกเน้น4" xfId="34"/>
    <cellStyle name="40% - ส่วนที่ถูกเน้น5" xfId="35"/>
    <cellStyle name="40% - ส่วนที่ถูกเน้น6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60% - ส่วนที่ถูกเน้น1" xfId="49"/>
    <cellStyle name="60% - ส่วนที่ถูกเน้น2" xfId="50"/>
    <cellStyle name="60% - ส่วนที่ถูกเน้น3" xfId="51"/>
    <cellStyle name="60% - ส่วนที่ถูกเน้น4" xfId="52"/>
    <cellStyle name="60% - ส่วนที่ถูกเน้น5" xfId="53"/>
    <cellStyle name="60% - ส่วนที่ถูกเน้น6" xfId="54"/>
    <cellStyle name="Accent1" xfId="55"/>
    <cellStyle name="Accent1 2" xfId="56"/>
    <cellStyle name="Accent2" xfId="57"/>
    <cellStyle name="Accent2 2" xfId="58"/>
    <cellStyle name="Accent3" xfId="59"/>
    <cellStyle name="Accent3 2" xfId="60"/>
    <cellStyle name="Accent4" xfId="61"/>
    <cellStyle name="Accent4 2" xfId="62"/>
    <cellStyle name="Accent5" xfId="63"/>
    <cellStyle name="Accent5 2" xfId="64"/>
    <cellStyle name="Accent6" xfId="65"/>
    <cellStyle name="Accent6 2" xfId="66"/>
    <cellStyle name="Bad" xfId="67"/>
    <cellStyle name="Bad 2" xfId="68"/>
    <cellStyle name="Calculation" xfId="69"/>
    <cellStyle name="Calculation 2" xfId="70"/>
    <cellStyle name="Check Cell" xfId="71"/>
    <cellStyle name="Check Cell 2" xfId="72"/>
    <cellStyle name="Comma 2" xfId="73"/>
    <cellStyle name="Comma 2 2 2" xfId="167"/>
    <cellStyle name="Comma 3" xfId="74"/>
    <cellStyle name="Comma 3 2" xfId="75"/>
    <cellStyle name="Comma 3 3" xfId="165"/>
    <cellStyle name="Comma 4" xfId="76"/>
    <cellStyle name="Comma 5" xfId="161"/>
    <cellStyle name="Comma_โครงสร้างเทคโน 2" xfId="77"/>
    <cellStyle name="Explanatory Text" xfId="78"/>
    <cellStyle name="Explanatory Text 2" xfId="79"/>
    <cellStyle name="Good" xfId="80"/>
    <cellStyle name="Good 2" xfId="81"/>
    <cellStyle name="Heading 1" xfId="82"/>
    <cellStyle name="Heading 1 2" xfId="83"/>
    <cellStyle name="Heading 2" xfId="84"/>
    <cellStyle name="Heading 2 2" xfId="85"/>
    <cellStyle name="Heading 3" xfId="86"/>
    <cellStyle name="Heading 3 2" xfId="87"/>
    <cellStyle name="Heading 4" xfId="88"/>
    <cellStyle name="Heading 4 2" xfId="89"/>
    <cellStyle name="Hyperlink 2" xfId="90"/>
    <cellStyle name="Input" xfId="91"/>
    <cellStyle name="Input 2" xfId="92"/>
    <cellStyle name="Linked Cell" xfId="93"/>
    <cellStyle name="Linked Cell 2" xfId="94"/>
    <cellStyle name="Neutral" xfId="95"/>
    <cellStyle name="Neutral 2" xfId="96"/>
    <cellStyle name="Normal 2" xfId="97"/>
    <cellStyle name="Normal 3" xfId="98"/>
    <cellStyle name="Normal 4" xfId="162"/>
    <cellStyle name="Normal 4 2" xfId="163"/>
    <cellStyle name="Normal_26มิย51BOQ งาน 200 ล้าน A Bครบทุกระบบ (รวมครุภัณฑ์)" xfId="99"/>
    <cellStyle name="Normal_26มิย51BOQ งาน 200 ล้าน A Bครบทุกระบบ (รวมครุภัณฑ์) 2" xfId="164"/>
    <cellStyle name="Normal_26มิย51BOQ งาน 200 ล้าน A Bครบทุกระบบ (รวมครุภัณฑ์) 3" xfId="168"/>
    <cellStyle name="Normal_โครงสร้างเทคโน 2" xfId="100"/>
    <cellStyle name="Normal_งานประมาณราคาหอพัก" xfId="160"/>
    <cellStyle name="Note" xfId="101"/>
    <cellStyle name="Note 2" xfId="102"/>
    <cellStyle name="Output" xfId="103"/>
    <cellStyle name="Output 2" xfId="104"/>
    <cellStyle name="Percent 2" xfId="105"/>
    <cellStyle name="Title" xfId="106"/>
    <cellStyle name="Total" xfId="107"/>
    <cellStyle name="Total 2" xfId="108"/>
    <cellStyle name="Warning Text" xfId="109"/>
    <cellStyle name="Warning Text 2" xfId="110"/>
    <cellStyle name="เครื่องหมายจุลภาค" xfId="114" builtinId="3"/>
    <cellStyle name="เครื่องหมายจุลภาค 10" xfId="115"/>
    <cellStyle name="เครื่องหมายจุลภาค 11" xfId="116"/>
    <cellStyle name="เครื่องหมายจุลภาค 11 2" xfId="117"/>
    <cellStyle name="เครื่องหมายจุลภาค 12" xfId="118"/>
    <cellStyle name="เครื่องหมายจุลภาค 13" xfId="119"/>
    <cellStyle name="เครื่องหมายจุลภาค 2" xfId="120"/>
    <cellStyle name="เครื่องหมายจุลภาค 2 2" xfId="121"/>
    <cellStyle name="เครื่องหมายจุลภาค 2 2 2" xfId="122"/>
    <cellStyle name="เครื่องหมายจุลภาค 20" xfId="159"/>
    <cellStyle name="เครื่องหมายจุลภาค 3" xfId="123"/>
    <cellStyle name="เครื่องหมายจุลภาค 3 2" xfId="166"/>
    <cellStyle name="เครื่องหมายจุลภาค 4" xfId="124"/>
    <cellStyle name="เครื่องหมายจุลภาค 5" xfId="125"/>
    <cellStyle name="เครื่องหมายจุลภาค 6" xfId="126"/>
    <cellStyle name="เครื่องหมายจุลภาค 7" xfId="127"/>
    <cellStyle name="เครื่องหมายจุลภาค 8" xfId="128"/>
    <cellStyle name="เครื่องหมายจุลภาค 9" xfId="129"/>
    <cellStyle name="เซลล์ตรวจสอบ" xfId="131"/>
    <cellStyle name="เซลล์ที่มีการเชื่อมโยง" xfId="132"/>
    <cellStyle name="เปอร์เซ็นต์ 2" xfId="143"/>
    <cellStyle name="แย่" xfId="145"/>
    <cellStyle name="แสดงผล" xfId="152"/>
    <cellStyle name="การคำนวณ" xfId="111"/>
    <cellStyle name="ข้อความเตือน" xfId="112"/>
    <cellStyle name="ข้อความอธิบาย" xfId="113"/>
    <cellStyle name="ชื่อเรื่อง" xfId="130"/>
    <cellStyle name="ดี" xfId="133"/>
    <cellStyle name="ปกติ" xfId="0" builtinId="0"/>
    <cellStyle name="ปกติ 2" xfId="134"/>
    <cellStyle name="ปกติ 2 2" xfId="135"/>
    <cellStyle name="ปกติ 3" xfId="136"/>
    <cellStyle name="ปกติ 4" xfId="137"/>
    <cellStyle name="ปกติ 5" xfId="138"/>
    <cellStyle name="ปกติ 6" xfId="139"/>
    <cellStyle name="ปกติ 7" xfId="140"/>
    <cellStyle name="ปกติ_ปมก.อาคารบังคับน้ำหนองเขียด" xfId="158"/>
    <cellStyle name="ป้อนค่า" xfId="141"/>
    <cellStyle name="ปานกลาง" xfId="142"/>
    <cellStyle name="ผลรวม" xfId="144"/>
    <cellStyle name="ส่วนที่ถูกเน้น1" xfId="146"/>
    <cellStyle name="ส่วนที่ถูกเน้น2" xfId="147"/>
    <cellStyle name="ส่วนที่ถูกเน้น3" xfId="148"/>
    <cellStyle name="ส่วนที่ถูกเน้น4" xfId="149"/>
    <cellStyle name="ส่วนที่ถูกเน้น5" xfId="150"/>
    <cellStyle name="ส่วนที่ถูกเน้น6" xfId="151"/>
    <cellStyle name="หมายเหตุ" xfId="153"/>
    <cellStyle name="หัวเรื่อง 1" xfId="154"/>
    <cellStyle name="หัวเรื่อง 2" xfId="155"/>
    <cellStyle name="หัวเรื่อง 3" xfId="156"/>
    <cellStyle name="หัวเรื่อง 4" xfId="15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143</xdr:row>
      <xdr:rowOff>0</xdr:rowOff>
    </xdr:from>
    <xdr:to>
      <xdr:col>2</xdr:col>
      <xdr:colOff>9525</xdr:colOff>
      <xdr:row>143</xdr:row>
      <xdr:rowOff>261727</xdr:rowOff>
    </xdr:to>
    <xdr:pic>
      <xdr:nvPicPr>
        <xdr:cNvPr id="2" name="รูปภาพ 1" descr="ผอ.jpg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62350" y="35585400"/>
          <a:ext cx="9525" cy="261727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3591;&#3634;&#3609;&#3585;&#3656;&#3629;&#3626;&#3619;&#3657;&#3634;&#3591;&#3611;&#3637;&#3591;&#3610;&#3611;&#3619;&#3632;&#3617;&#3634;&#3603;%202567\&#3611;&#3619;&#3633;&#3610;&#3611;&#3619;&#3640;&#3591;&#3619;&#3632;&#3610;&#3610;&#3585;&#3619;&#3629;&#3591;&#3609;&#3657;&#3635;&#3611;&#3619;&#3632;&#3611;&#3634;%20&#3648;&#3592;&#3655;&#3604;&#3621;&#3636;&#3609;%20&#3592;&#3635;&#3609;&#3623;&#3609;%201%20&#3619;&#3634;&#3618;&#3585;&#3634;&#3619;\BOQ-&#3611;&#3619;&#3633;&#3610;&#3611;&#3619;&#3640;&#3591;&#3619;&#3632;&#3610;&#3610;&#3650;&#3619;&#3591;&#3585;&#3619;&#3629;&#3591;&#3609;&#3657;&#3635;&#3611;&#3619;&#3632;&#3611;&#3634;%20&#3648;&#3592;&#3655;&#3604;&#3621;&#3636;&#3609;%20&#3592;&#3635;&#3609;&#3623;&#3609;%201%20&#3619;&#3634;&#3618;&#3585;&#3634;&#361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ร.6 "/>
      <sheetName val="ปร.5"/>
      <sheetName val="ปร 5  (ครุภัณฑ์)"/>
      <sheetName val="ปร.4"/>
      <sheetName val="หมวดงาน 1"/>
      <sheetName val="หมวดงาน 2,3,4"/>
      <sheetName val="5.ครุภัณฑ์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B9" t="str">
            <v>หมวดงานครุภัณฑ์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K52"/>
  <sheetViews>
    <sheetView view="pageBreakPreview" topLeftCell="A16" zoomScale="96" zoomScaleNormal="100" zoomScaleSheetLayoutView="96" workbookViewId="0">
      <selection activeCell="B23" sqref="B23"/>
    </sheetView>
  </sheetViews>
  <sheetFormatPr defaultRowHeight="28.5" customHeight="1" x14ac:dyDescent="0.2"/>
  <cols>
    <col min="1" max="1" width="8.7109375" style="1" customWidth="1"/>
    <col min="2" max="2" width="10.140625" style="1" customWidth="1"/>
    <col min="3" max="3" width="8.7109375" style="1" customWidth="1"/>
    <col min="4" max="4" width="13.42578125" style="1" customWidth="1"/>
    <col min="5" max="5" width="46.7109375" style="1" customWidth="1"/>
    <col min="6" max="6" width="16.7109375" style="49" customWidth="1"/>
    <col min="7" max="7" width="16.85546875" style="49" customWidth="1"/>
    <col min="8" max="8" width="24.140625" style="1" customWidth="1"/>
    <col min="9" max="9" width="12.28515625" style="1" customWidth="1"/>
    <col min="10" max="16384" width="9.140625" style="1"/>
  </cols>
  <sheetData>
    <row r="1" spans="1:8" s="52" customFormat="1" ht="21" customHeight="1" x14ac:dyDescent="0.2">
      <c r="F1" s="92"/>
      <c r="G1" s="92"/>
      <c r="H1" s="93" t="s">
        <v>3</v>
      </c>
    </row>
    <row r="2" spans="1:8" s="52" customFormat="1" ht="21" x14ac:dyDescent="0.2">
      <c r="A2" s="12" t="s">
        <v>4</v>
      </c>
      <c r="C2" s="430" t="s">
        <v>212</v>
      </c>
      <c r="D2" s="430"/>
      <c r="E2" s="430"/>
      <c r="F2" s="430"/>
      <c r="G2" s="430"/>
      <c r="H2" s="430"/>
    </row>
    <row r="3" spans="1:8" s="53" customFormat="1" ht="21" customHeight="1" x14ac:dyDescent="0.2">
      <c r="A3" s="53" t="s">
        <v>5</v>
      </c>
      <c r="C3" s="51" t="s">
        <v>161</v>
      </c>
      <c r="F3" s="94"/>
      <c r="G3" s="94"/>
    </row>
    <row r="4" spans="1:8" s="53" customFormat="1" ht="21" customHeight="1" x14ac:dyDescent="0.2">
      <c r="A4" s="53" t="s">
        <v>7</v>
      </c>
      <c r="F4" s="53" t="s">
        <v>8</v>
      </c>
      <c r="G4" s="94"/>
    </row>
    <row r="5" spans="1:8" s="53" customFormat="1" ht="21" customHeight="1" x14ac:dyDescent="0.2">
      <c r="A5" s="53" t="s">
        <v>9</v>
      </c>
      <c r="C5" s="95" t="s">
        <v>6</v>
      </c>
      <c r="D5" s="96"/>
      <c r="E5" s="96"/>
      <c r="F5" s="97"/>
      <c r="G5" s="97"/>
    </row>
    <row r="6" spans="1:8" s="52" customFormat="1" ht="21" customHeight="1" x14ac:dyDescent="0.2">
      <c r="A6" s="98"/>
      <c r="B6" s="98"/>
      <c r="C6" s="98"/>
      <c r="D6" s="98"/>
      <c r="E6" s="98"/>
      <c r="F6" s="99"/>
      <c r="G6" s="99"/>
      <c r="H6" s="98"/>
    </row>
    <row r="7" spans="1:8" s="101" customFormat="1" ht="21" customHeight="1" x14ac:dyDescent="0.2">
      <c r="A7" s="100" t="s">
        <v>10</v>
      </c>
      <c r="B7" s="419" t="s">
        <v>11</v>
      </c>
      <c r="C7" s="420"/>
      <c r="D7" s="420"/>
      <c r="E7" s="421"/>
      <c r="F7" s="445" t="s">
        <v>12</v>
      </c>
      <c r="G7" s="446"/>
      <c r="H7" s="100" t="s">
        <v>13</v>
      </c>
    </row>
    <row r="8" spans="1:8" ht="21" customHeight="1" x14ac:dyDescent="0.2">
      <c r="A8" s="407"/>
      <c r="B8" s="422" t="s">
        <v>14</v>
      </c>
      <c r="C8" s="423"/>
      <c r="D8" s="423"/>
      <c r="E8" s="424"/>
      <c r="F8" s="425"/>
      <c r="G8" s="426"/>
      <c r="H8" s="408"/>
    </row>
    <row r="9" spans="1:8" ht="21" x14ac:dyDescent="0.2">
      <c r="A9" s="272">
        <v>1</v>
      </c>
      <c r="B9" s="427" t="s">
        <v>225</v>
      </c>
      <c r="C9" s="428"/>
      <c r="D9" s="428"/>
      <c r="E9" s="429"/>
      <c r="F9" s="417">
        <f>'ปร.5(ก)'!I20</f>
        <v>0</v>
      </c>
      <c r="G9" s="418"/>
      <c r="H9" s="409"/>
    </row>
    <row r="10" spans="1:8" ht="21" x14ac:dyDescent="0.2">
      <c r="A10" s="272">
        <v>2</v>
      </c>
      <c r="B10" s="356" t="s">
        <v>224</v>
      </c>
      <c r="C10" s="410"/>
      <c r="D10" s="410"/>
      <c r="E10" s="411"/>
      <c r="F10" s="417">
        <f>'ปร 5  (ข)'!H21</f>
        <v>0</v>
      </c>
      <c r="G10" s="418"/>
      <c r="H10" s="409"/>
    </row>
    <row r="11" spans="1:8" ht="21" x14ac:dyDescent="0.2">
      <c r="A11" s="272">
        <v>3</v>
      </c>
      <c r="B11" s="373" t="s">
        <v>226</v>
      </c>
      <c r="C11" s="374"/>
      <c r="D11" s="374"/>
      <c r="E11" s="412"/>
      <c r="F11" s="417">
        <f>'ปร5 (พ)'!G20</f>
        <v>0</v>
      </c>
      <c r="G11" s="418"/>
      <c r="H11" s="409"/>
    </row>
    <row r="12" spans="1:8" ht="21" customHeight="1" x14ac:dyDescent="0.2">
      <c r="A12" s="355"/>
      <c r="B12" s="447"/>
      <c r="C12" s="448"/>
      <c r="D12" s="448"/>
      <c r="E12" s="449"/>
      <c r="F12" s="417"/>
      <c r="G12" s="418"/>
      <c r="H12" s="409"/>
    </row>
    <row r="13" spans="1:8" ht="21" customHeight="1" x14ac:dyDescent="0.2">
      <c r="A13" s="355"/>
      <c r="B13" s="447"/>
      <c r="C13" s="448"/>
      <c r="D13" s="448"/>
      <c r="E13" s="449"/>
      <c r="F13" s="417"/>
      <c r="G13" s="418"/>
      <c r="H13" s="409"/>
    </row>
    <row r="14" spans="1:8" ht="21" customHeight="1" x14ac:dyDescent="0.2">
      <c r="A14" s="355"/>
      <c r="B14" s="447"/>
      <c r="C14" s="448"/>
      <c r="D14" s="448"/>
      <c r="E14" s="449"/>
      <c r="F14" s="417"/>
      <c r="G14" s="418"/>
      <c r="H14" s="409"/>
    </row>
    <row r="15" spans="1:8" ht="21" customHeight="1" x14ac:dyDescent="0.2">
      <c r="A15" s="358"/>
      <c r="B15" s="435"/>
      <c r="C15" s="436"/>
      <c r="D15" s="436"/>
      <c r="E15" s="437"/>
      <c r="F15" s="441"/>
      <c r="G15" s="442"/>
      <c r="H15" s="413"/>
    </row>
    <row r="16" spans="1:8" s="2" customFormat="1" ht="21" customHeight="1" x14ac:dyDescent="0.2">
      <c r="A16" s="438" t="s">
        <v>15</v>
      </c>
      <c r="B16" s="439"/>
      <c r="C16" s="439"/>
      <c r="D16" s="439"/>
      <c r="E16" s="440"/>
      <c r="F16" s="443">
        <f>SUM(F9:G11)</f>
        <v>0</v>
      </c>
      <c r="G16" s="444"/>
      <c r="H16" s="102"/>
    </row>
    <row r="17" spans="1:11" s="2" customFormat="1" ht="21" customHeight="1" x14ac:dyDescent="0.2">
      <c r="A17" s="438" t="s">
        <v>16</v>
      </c>
      <c r="B17" s="439"/>
      <c r="C17" s="439"/>
      <c r="D17" s="439"/>
      <c r="E17" s="440"/>
      <c r="F17" s="103"/>
      <c r="G17" s="104">
        <v>0</v>
      </c>
      <c r="H17" s="102"/>
    </row>
    <row r="18" spans="1:11" s="2" customFormat="1" ht="21" customHeight="1" x14ac:dyDescent="0.2">
      <c r="A18" s="438" t="s">
        <v>17</v>
      </c>
      <c r="B18" s="439"/>
      <c r="C18" s="439"/>
      <c r="D18" s="439"/>
      <c r="E18" s="440"/>
      <c r="F18" s="103"/>
      <c r="G18" s="104">
        <f>F16</f>
        <v>0</v>
      </c>
      <c r="H18" s="102"/>
      <c r="I18" s="105"/>
    </row>
    <row r="19" spans="1:11" s="2" customFormat="1" ht="21" customHeight="1" x14ac:dyDescent="0.2">
      <c r="A19" s="432" t="str">
        <f>BAHTTEXT(G18)</f>
        <v>ศูนย์บาทถ้วน</v>
      </c>
      <c r="B19" s="433"/>
      <c r="C19" s="433"/>
      <c r="D19" s="433"/>
      <c r="E19" s="433"/>
      <c r="F19" s="433"/>
      <c r="G19" s="434"/>
      <c r="H19" s="102"/>
      <c r="I19" s="106"/>
    </row>
    <row r="20" spans="1:11" ht="21" customHeight="1" x14ac:dyDescent="0.2">
      <c r="I20" s="64"/>
    </row>
    <row r="21" spans="1:11" ht="21" customHeight="1" x14ac:dyDescent="0.35">
      <c r="B21" s="62"/>
      <c r="C21" s="45"/>
      <c r="D21" s="45"/>
      <c r="E21" s="45"/>
      <c r="F21" s="45"/>
      <c r="G21" s="45"/>
      <c r="H21" s="45"/>
      <c r="I21" s="64"/>
    </row>
    <row r="22" spans="1:11" ht="21" customHeight="1" x14ac:dyDescent="0.35">
      <c r="A22" s="15"/>
      <c r="B22" s="62"/>
      <c r="C22" s="45"/>
      <c r="D22" s="45"/>
      <c r="E22" s="45"/>
      <c r="F22" s="45"/>
      <c r="G22" s="45"/>
      <c r="H22" s="45"/>
      <c r="I22" s="64"/>
    </row>
    <row r="23" spans="1:11" ht="21" customHeight="1" x14ac:dyDescent="0.2">
      <c r="B23" s="47" t="s">
        <v>245</v>
      </c>
      <c r="C23" s="29"/>
      <c r="D23" s="47"/>
      <c r="E23" s="47"/>
      <c r="F23" s="47"/>
      <c r="G23" s="29"/>
      <c r="H23" s="61"/>
      <c r="I23" s="64"/>
      <c r="K23" s="64"/>
    </row>
    <row r="24" spans="1:11" ht="21" customHeight="1" x14ac:dyDescent="0.2">
      <c r="B24" s="47"/>
      <c r="D24" s="47"/>
      <c r="E24" s="47"/>
      <c r="F24" s="47"/>
      <c r="G24" s="1"/>
      <c r="H24" s="61"/>
      <c r="I24" s="64"/>
      <c r="K24" s="64"/>
    </row>
    <row r="25" spans="1:11" ht="21" customHeight="1" x14ac:dyDescent="0.3">
      <c r="B25" s="47"/>
      <c r="D25" s="47"/>
      <c r="E25" s="47"/>
      <c r="F25" s="65"/>
      <c r="G25" s="1"/>
      <c r="H25" s="61"/>
      <c r="I25" s="64"/>
      <c r="K25" s="64"/>
    </row>
    <row r="26" spans="1:11" ht="21" customHeight="1" x14ac:dyDescent="0.35">
      <c r="B26" s="47"/>
      <c r="D26" s="45"/>
      <c r="E26" s="46"/>
      <c r="F26" s="47"/>
      <c r="G26" s="1"/>
      <c r="H26" s="45"/>
      <c r="I26" s="64"/>
      <c r="K26" s="64"/>
    </row>
    <row r="27" spans="1:11" ht="21" customHeight="1" x14ac:dyDescent="0.35">
      <c r="B27" s="47"/>
      <c r="D27" s="45"/>
      <c r="E27" s="46"/>
      <c r="F27" s="47"/>
      <c r="G27" s="1"/>
      <c r="H27" s="45"/>
      <c r="I27" s="64"/>
      <c r="K27" s="64"/>
    </row>
    <row r="28" spans="1:11" ht="21" customHeight="1" x14ac:dyDescent="0.2">
      <c r="C28" s="51"/>
      <c r="D28" s="51"/>
      <c r="E28" s="51"/>
      <c r="F28" s="51"/>
      <c r="G28" s="51"/>
      <c r="H28" s="239"/>
      <c r="I28" s="64"/>
      <c r="K28" s="64"/>
    </row>
    <row r="29" spans="1:11" ht="21" customHeight="1" x14ac:dyDescent="0.2">
      <c r="I29" s="64"/>
      <c r="K29" s="64"/>
    </row>
    <row r="30" spans="1:11" ht="21" customHeight="1" x14ac:dyDescent="0.2">
      <c r="I30" s="64"/>
      <c r="K30" s="64"/>
    </row>
    <row r="31" spans="1:11" ht="21" customHeight="1" x14ac:dyDescent="0.2">
      <c r="A31" s="51"/>
      <c r="B31" s="51"/>
      <c r="C31" s="51"/>
      <c r="D31" s="51"/>
      <c r="E31" s="51"/>
      <c r="F31" s="51"/>
      <c r="G31" s="51"/>
      <c r="H31" s="51"/>
      <c r="I31" s="64"/>
      <c r="K31" s="64"/>
    </row>
    <row r="32" spans="1:11" ht="21" customHeight="1" x14ac:dyDescent="0.2">
      <c r="F32" s="1"/>
      <c r="G32" s="1"/>
      <c r="I32" s="431"/>
      <c r="J32" s="431"/>
    </row>
    <row r="33" spans="1:10" ht="21" customHeight="1" x14ac:dyDescent="0.2">
      <c r="F33" s="238"/>
      <c r="G33" s="238"/>
      <c r="H33" s="238"/>
    </row>
    <row r="34" spans="1:10" ht="21" customHeight="1" x14ac:dyDescent="0.2">
      <c r="A34" s="51"/>
      <c r="B34" s="51"/>
      <c r="C34" s="51"/>
      <c r="D34" s="51"/>
      <c r="E34" s="51"/>
      <c r="F34" s="51"/>
      <c r="G34" s="51"/>
      <c r="H34" s="51"/>
      <c r="I34" s="48"/>
      <c r="J34" s="48"/>
    </row>
    <row r="35" spans="1:10" ht="21" customHeight="1" x14ac:dyDescent="0.2">
      <c r="F35" s="1"/>
      <c r="G35" s="1"/>
      <c r="I35" s="49"/>
      <c r="J35" s="49"/>
    </row>
    <row r="36" spans="1:10" ht="21" customHeight="1" x14ac:dyDescent="0.2">
      <c r="F36" s="1"/>
      <c r="G36" s="1"/>
    </row>
    <row r="37" spans="1:10" ht="21" customHeight="1" x14ac:dyDescent="0.2">
      <c r="A37" s="51"/>
      <c r="B37" s="51"/>
      <c r="C37" s="51"/>
      <c r="D37" s="51"/>
      <c r="E37" s="51"/>
      <c r="F37" s="51"/>
      <c r="G37" s="51"/>
      <c r="H37" s="51"/>
    </row>
    <row r="38" spans="1:10" ht="21" customHeight="1" x14ac:dyDescent="0.2">
      <c r="F38" s="1"/>
      <c r="G38" s="1"/>
    </row>
    <row r="39" spans="1:10" ht="21" customHeight="1" x14ac:dyDescent="0.2">
      <c r="F39" s="1"/>
      <c r="G39" s="1"/>
    </row>
    <row r="40" spans="1:10" ht="28.5" customHeight="1" x14ac:dyDescent="0.2">
      <c r="F40" s="239"/>
      <c r="G40" s="239"/>
      <c r="H40" s="239"/>
    </row>
    <row r="42" spans="1:10" ht="28.5" customHeight="1" x14ac:dyDescent="0.2">
      <c r="F42" s="1"/>
      <c r="G42" s="1"/>
    </row>
    <row r="43" spans="1:10" ht="28.5" customHeight="1" x14ac:dyDescent="0.2">
      <c r="E43" s="54"/>
      <c r="F43" s="91"/>
      <c r="G43" s="91"/>
    </row>
    <row r="52" spans="8:8" ht="28.5" customHeight="1" x14ac:dyDescent="0.35">
      <c r="H52" s="161" t="s">
        <v>227</v>
      </c>
    </row>
  </sheetData>
  <mergeCells count="23">
    <mergeCell ref="C2:H2"/>
    <mergeCell ref="I32:J32"/>
    <mergeCell ref="A19:G19"/>
    <mergeCell ref="B15:E15"/>
    <mergeCell ref="A16:E16"/>
    <mergeCell ref="F15:G15"/>
    <mergeCell ref="A17:E17"/>
    <mergeCell ref="A18:E18"/>
    <mergeCell ref="F13:G13"/>
    <mergeCell ref="F16:G16"/>
    <mergeCell ref="F7:G7"/>
    <mergeCell ref="B13:E13"/>
    <mergeCell ref="B12:E12"/>
    <mergeCell ref="F12:G12"/>
    <mergeCell ref="B14:E14"/>
    <mergeCell ref="F14:G14"/>
    <mergeCell ref="F10:G10"/>
    <mergeCell ref="F11:G11"/>
    <mergeCell ref="F9:G9"/>
    <mergeCell ref="B7:E7"/>
    <mergeCell ref="B8:E8"/>
    <mergeCell ref="F8:G8"/>
    <mergeCell ref="B9:E9"/>
  </mergeCells>
  <phoneticPr fontId="3" type="noConversion"/>
  <printOptions horizontalCentered="1"/>
  <pageMargins left="0.19685039370078741" right="0.19685039370078741" top="0.19685039370078741" bottom="0.19685039370078741" header="0.31496062992125984" footer="0.31496062992125984"/>
  <pageSetup paperSize="9" scale="7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tabSelected="1" view="pageBreakPreview" zoomScaleNormal="100" zoomScaleSheetLayoutView="100" workbookViewId="0">
      <selection activeCell="C22" sqref="C22"/>
    </sheetView>
  </sheetViews>
  <sheetFormatPr defaultColWidth="10.28515625" defaultRowHeight="18.75" x14ac:dyDescent="0.3"/>
  <cols>
    <col min="1" max="1" width="5.85546875" style="107" customWidth="1"/>
    <col min="2" max="2" width="2.7109375" style="107" customWidth="1"/>
    <col min="3" max="3" width="10.42578125" style="107" customWidth="1"/>
    <col min="4" max="4" width="43.140625" style="107" customWidth="1"/>
    <col min="5" max="5" width="9.28515625" style="107" customWidth="1"/>
    <col min="6" max="6" width="7" style="107" customWidth="1"/>
    <col min="7" max="7" width="15.140625" style="115" customWidth="1"/>
    <col min="8" max="8" width="14.28515625" style="115" customWidth="1"/>
    <col min="9" max="9" width="23.42578125" style="115" customWidth="1"/>
    <col min="10" max="10" width="14.42578125" style="115" customWidth="1"/>
    <col min="11" max="16384" width="10.28515625" style="107"/>
  </cols>
  <sheetData>
    <row r="1" spans="1:10" ht="21" x14ac:dyDescent="0.3">
      <c r="A1" s="538" t="s">
        <v>199</v>
      </c>
      <c r="B1" s="538"/>
      <c r="C1" s="538"/>
      <c r="D1" s="538"/>
      <c r="E1" s="538"/>
      <c r="F1" s="538"/>
      <c r="G1" s="538"/>
      <c r="H1" s="6"/>
      <c r="I1" s="7"/>
      <c r="J1" s="198" t="s">
        <v>207</v>
      </c>
    </row>
    <row r="2" spans="1:10" ht="21" x14ac:dyDescent="0.3">
      <c r="A2" s="6" t="s">
        <v>200</v>
      </c>
      <c r="B2" s="6"/>
      <c r="C2" s="9"/>
      <c r="D2" s="8"/>
      <c r="E2" s="6"/>
      <c r="F2" s="6"/>
      <c r="G2" s="6"/>
      <c r="H2" s="6"/>
      <c r="I2" s="6"/>
      <c r="J2" s="119"/>
    </row>
    <row r="3" spans="1:10" ht="21" x14ac:dyDescent="0.3">
      <c r="A3" s="10" t="s">
        <v>43</v>
      </c>
      <c r="B3" s="6"/>
      <c r="C3" s="11"/>
      <c r="D3" s="12"/>
      <c r="E3" s="12"/>
      <c r="F3" s="12"/>
      <c r="G3" s="12" t="s">
        <v>8</v>
      </c>
      <c r="H3" s="12"/>
      <c r="I3" s="6"/>
      <c r="J3" s="119"/>
    </row>
    <row r="4" spans="1:10" ht="21" x14ac:dyDescent="0.3">
      <c r="A4" s="10" t="s">
        <v>240</v>
      </c>
      <c r="B4" s="6"/>
      <c r="C4" s="11"/>
      <c r="D4" s="12"/>
      <c r="E4" s="12"/>
      <c r="F4" s="12"/>
      <c r="G4" s="12" t="s">
        <v>44</v>
      </c>
      <c r="H4" s="12"/>
      <c r="I4" s="6"/>
      <c r="J4" s="119"/>
    </row>
    <row r="5" spans="1:10" ht="21" x14ac:dyDescent="0.3">
      <c r="A5" s="10" t="s">
        <v>241</v>
      </c>
      <c r="B5" s="6"/>
      <c r="C5" s="13"/>
      <c r="D5" s="12"/>
      <c r="E5" s="12"/>
      <c r="F5" s="12"/>
      <c r="G5" s="12" t="s">
        <v>242</v>
      </c>
      <c r="H5" s="12"/>
      <c r="I5" s="14"/>
      <c r="J5" s="119"/>
    </row>
    <row r="6" spans="1:10" s="109" customFormat="1" x14ac:dyDescent="0.3">
      <c r="A6" s="602" t="s">
        <v>45</v>
      </c>
      <c r="B6" s="604" t="s">
        <v>11</v>
      </c>
      <c r="C6" s="605"/>
      <c r="D6" s="606"/>
      <c r="E6" s="602" t="s">
        <v>20</v>
      </c>
      <c r="F6" s="602" t="s">
        <v>47</v>
      </c>
      <c r="G6" s="610" t="s">
        <v>65</v>
      </c>
      <c r="H6" s="611"/>
      <c r="I6" s="600" t="s">
        <v>26</v>
      </c>
      <c r="J6" s="600" t="s">
        <v>13</v>
      </c>
    </row>
    <row r="7" spans="1:10" s="109" customFormat="1" x14ac:dyDescent="0.3">
      <c r="A7" s="603"/>
      <c r="B7" s="607"/>
      <c r="C7" s="608"/>
      <c r="D7" s="609"/>
      <c r="E7" s="603"/>
      <c r="F7" s="603"/>
      <c r="G7" s="110" t="s">
        <v>66</v>
      </c>
      <c r="H7" s="111" t="s">
        <v>67</v>
      </c>
      <c r="I7" s="601"/>
      <c r="J7" s="601"/>
    </row>
    <row r="8" spans="1:10" x14ac:dyDescent="0.3">
      <c r="A8" s="305">
        <v>5</v>
      </c>
      <c r="B8" s="306" t="s">
        <v>208</v>
      </c>
      <c r="C8" s="307"/>
      <c r="D8" s="308"/>
      <c r="E8" s="309"/>
      <c r="F8" s="309"/>
      <c r="G8" s="310"/>
      <c r="H8" s="311"/>
      <c r="I8" s="311"/>
      <c r="J8" s="311"/>
    </row>
    <row r="9" spans="1:10" x14ac:dyDescent="0.3">
      <c r="A9" s="312"/>
      <c r="B9" s="313" t="s">
        <v>40</v>
      </c>
      <c r="C9" s="313"/>
      <c r="D9" s="314"/>
      <c r="E9" s="315"/>
      <c r="F9" s="316"/>
      <c r="G9" s="317"/>
      <c r="H9" s="318"/>
      <c r="I9" s="318"/>
      <c r="J9" s="318"/>
    </row>
    <row r="10" spans="1:10" x14ac:dyDescent="0.3">
      <c r="A10" s="312"/>
      <c r="B10" s="319" t="s">
        <v>191</v>
      </c>
      <c r="C10" s="319"/>
      <c r="D10" s="320"/>
      <c r="E10" s="321">
        <v>44</v>
      </c>
      <c r="F10" s="322" t="s">
        <v>62</v>
      </c>
      <c r="G10" s="323"/>
      <c r="H10" s="318"/>
      <c r="I10" s="318"/>
      <c r="J10" s="323"/>
    </row>
    <row r="11" spans="1:10" x14ac:dyDescent="0.3">
      <c r="A11" s="312"/>
      <c r="B11" s="324" t="s">
        <v>68</v>
      </c>
      <c r="C11" s="324"/>
      <c r="D11" s="314"/>
      <c r="E11" s="321">
        <v>232</v>
      </c>
      <c r="F11" s="322" t="s">
        <v>62</v>
      </c>
      <c r="G11" s="325"/>
      <c r="H11" s="318"/>
      <c r="I11" s="318"/>
      <c r="J11" s="318"/>
    </row>
    <row r="12" spans="1:10" x14ac:dyDescent="0.3">
      <c r="A12" s="312"/>
      <c r="B12" s="319" t="s">
        <v>69</v>
      </c>
      <c r="C12" s="319"/>
      <c r="D12" s="320"/>
      <c r="E12" s="321">
        <v>465</v>
      </c>
      <c r="F12" s="322" t="s">
        <v>62</v>
      </c>
      <c r="G12" s="323"/>
      <c r="H12" s="318"/>
      <c r="I12" s="318"/>
      <c r="J12" s="318"/>
    </row>
    <row r="13" spans="1:10" x14ac:dyDescent="0.3">
      <c r="A13" s="312"/>
      <c r="B13" s="319" t="s">
        <v>70</v>
      </c>
      <c r="C13" s="319"/>
      <c r="D13" s="320"/>
      <c r="E13" s="321">
        <v>232.5</v>
      </c>
      <c r="F13" s="322" t="s">
        <v>62</v>
      </c>
      <c r="G13" s="323"/>
      <c r="H13" s="318"/>
      <c r="I13" s="318"/>
      <c r="J13" s="323"/>
    </row>
    <row r="14" spans="1:10" x14ac:dyDescent="0.3">
      <c r="A14" s="312"/>
      <c r="B14" s="326" t="s">
        <v>190</v>
      </c>
      <c r="C14" s="326"/>
      <c r="D14" s="314"/>
      <c r="E14" s="321">
        <v>463</v>
      </c>
      <c r="F14" s="322" t="s">
        <v>62</v>
      </c>
      <c r="G14" s="325"/>
      <c r="H14" s="318"/>
      <c r="I14" s="318"/>
      <c r="J14" s="318"/>
    </row>
    <row r="15" spans="1:10" x14ac:dyDescent="0.3">
      <c r="A15" s="312"/>
      <c r="B15" s="319" t="s">
        <v>71</v>
      </c>
      <c r="C15" s="319"/>
      <c r="D15" s="320"/>
      <c r="E15" s="321">
        <v>104</v>
      </c>
      <c r="F15" s="322" t="s">
        <v>62</v>
      </c>
      <c r="G15" s="323"/>
      <c r="H15" s="318"/>
      <c r="I15" s="318"/>
      <c r="J15" s="323"/>
    </row>
    <row r="16" spans="1:10" x14ac:dyDescent="0.3">
      <c r="A16" s="312"/>
      <c r="B16" s="319" t="s">
        <v>195</v>
      </c>
      <c r="C16" s="319"/>
      <c r="D16" s="320"/>
      <c r="E16" s="321">
        <v>116</v>
      </c>
      <c r="F16" s="322" t="s">
        <v>97</v>
      </c>
      <c r="G16" s="323"/>
      <c r="H16" s="318"/>
      <c r="I16" s="318"/>
      <c r="J16" s="323"/>
    </row>
    <row r="17" spans="1:10" s="113" customFormat="1" ht="20.100000000000001" customHeight="1" x14ac:dyDescent="0.3">
      <c r="A17" s="599" t="s">
        <v>209</v>
      </c>
      <c r="B17" s="599"/>
      <c r="C17" s="599"/>
      <c r="D17" s="599"/>
      <c r="E17" s="599"/>
      <c r="F17" s="599"/>
      <c r="G17" s="327"/>
      <c r="H17" s="112"/>
      <c r="I17" s="112">
        <f>SUM(I9:I16)</f>
        <v>0</v>
      </c>
      <c r="J17" s="112">
        <f>SUM(J9:J15)</f>
        <v>0</v>
      </c>
    </row>
    <row r="18" spans="1:10" ht="20.100000000000001" customHeight="1" x14ac:dyDescent="0.3">
      <c r="A18" s="114"/>
      <c r="B18" s="71"/>
      <c r="C18" s="69"/>
      <c r="D18" s="69"/>
      <c r="E18" s="69"/>
      <c r="F18" s="69"/>
      <c r="G18" s="70"/>
      <c r="H18" s="246"/>
      <c r="I18" s="72"/>
      <c r="J18" s="72"/>
    </row>
    <row r="19" spans="1:10" s="69" customFormat="1" ht="20.100000000000001" customHeight="1" x14ac:dyDescent="0.3">
      <c r="A19" s="114"/>
      <c r="B19" s="68"/>
      <c r="G19" s="70"/>
      <c r="H19" s="246"/>
      <c r="I19" s="72"/>
      <c r="J19" s="72"/>
    </row>
    <row r="20" spans="1:10" s="69" customFormat="1" ht="20.100000000000001" customHeight="1" x14ac:dyDescent="0.3">
      <c r="A20" s="71"/>
      <c r="C20" s="71"/>
      <c r="D20" s="71"/>
      <c r="E20" s="71"/>
      <c r="F20" s="71"/>
      <c r="G20" s="71"/>
      <c r="H20" s="71"/>
      <c r="I20" s="71"/>
      <c r="J20" s="71"/>
    </row>
    <row r="21" spans="1:10" s="69" customFormat="1" ht="20.100000000000001" customHeight="1" x14ac:dyDescent="0.3">
      <c r="A21" s="67"/>
      <c r="B21" s="47"/>
      <c r="C21" s="29"/>
      <c r="D21" s="47"/>
      <c r="E21" s="47"/>
      <c r="H21" s="47"/>
      <c r="I21" s="29"/>
      <c r="J21" s="67"/>
    </row>
    <row r="22" spans="1:10" s="69" customFormat="1" ht="20.100000000000001" customHeight="1" x14ac:dyDescent="0.3">
      <c r="A22" s="245"/>
      <c r="B22" s="47"/>
      <c r="C22" s="47" t="s">
        <v>245</v>
      </c>
      <c r="D22" s="47"/>
      <c r="E22" s="47"/>
      <c r="H22" s="47"/>
      <c r="I22" s="1"/>
      <c r="J22" s="245"/>
    </row>
    <row r="23" spans="1:10" s="69" customFormat="1" ht="20.100000000000001" customHeight="1" x14ac:dyDescent="0.3">
      <c r="A23" s="71"/>
      <c r="B23" s="47"/>
      <c r="C23" s="1"/>
      <c r="D23" s="47"/>
      <c r="E23" s="47"/>
      <c r="H23" s="65"/>
      <c r="I23" s="1"/>
      <c r="J23" s="71"/>
    </row>
    <row r="24" spans="1:10" s="69" customFormat="1" ht="20.100000000000001" customHeight="1" x14ac:dyDescent="0.35">
      <c r="A24" s="245"/>
      <c r="B24" s="47"/>
      <c r="C24" s="1"/>
      <c r="D24" s="45"/>
      <c r="E24" s="46"/>
      <c r="H24" s="47"/>
      <c r="I24" s="1"/>
      <c r="J24" s="245"/>
    </row>
    <row r="25" spans="1:10" s="69" customFormat="1" ht="20.100000000000001" customHeight="1" x14ac:dyDescent="0.35">
      <c r="A25" s="71"/>
      <c r="B25" s="47"/>
      <c r="C25" s="1"/>
      <c r="D25" s="45"/>
      <c r="E25" s="46"/>
      <c r="H25" s="47"/>
      <c r="I25" s="1"/>
      <c r="J25" s="71"/>
    </row>
    <row r="26" spans="1:10" ht="20.100000000000001" customHeight="1" x14ac:dyDescent="0.3">
      <c r="A26" s="415"/>
      <c r="B26" s="415"/>
      <c r="C26" s="415"/>
      <c r="D26" s="415"/>
      <c r="E26" s="415"/>
      <c r="F26" s="415"/>
      <c r="G26" s="415"/>
      <c r="H26" s="67"/>
      <c r="I26" s="71"/>
      <c r="J26" s="71"/>
    </row>
    <row r="27" spans="1:10" ht="20.100000000000001" customHeight="1" x14ac:dyDescent="0.3">
      <c r="A27" s="416"/>
      <c r="B27" s="416"/>
      <c r="C27" s="416"/>
      <c r="D27" s="416"/>
      <c r="E27" s="416"/>
      <c r="F27" s="416"/>
      <c r="G27" s="73"/>
      <c r="H27" s="67"/>
      <c r="I27" s="67"/>
      <c r="J27" s="67"/>
    </row>
    <row r="28" spans="1:10" x14ac:dyDescent="0.3">
      <c r="A28" s="67"/>
      <c r="B28" s="67"/>
      <c r="C28" s="67"/>
      <c r="D28" s="67"/>
      <c r="E28" s="67"/>
      <c r="F28" s="67"/>
      <c r="G28" s="73"/>
      <c r="H28" s="67"/>
      <c r="J28" s="67"/>
    </row>
    <row r="29" spans="1:10" x14ac:dyDescent="0.3">
      <c r="A29" s="415"/>
      <c r="B29" s="415"/>
      <c r="C29" s="415"/>
      <c r="D29" s="415"/>
      <c r="E29" s="415"/>
      <c r="F29" s="415"/>
      <c r="G29" s="415"/>
      <c r="H29" s="71"/>
      <c r="I29" s="69"/>
      <c r="J29" s="69"/>
    </row>
    <row r="30" spans="1:10" x14ac:dyDescent="0.3">
      <c r="A30" s="416"/>
      <c r="B30" s="416"/>
      <c r="C30" s="416"/>
      <c r="D30" s="416"/>
      <c r="E30" s="416"/>
      <c r="F30" s="416"/>
      <c r="G30" s="74"/>
      <c r="H30" s="71"/>
      <c r="I30" s="75"/>
      <c r="J30" s="75"/>
    </row>
    <row r="31" spans="1:10" x14ac:dyDescent="0.3">
      <c r="G31" s="108"/>
      <c r="H31" s="108"/>
      <c r="I31" s="108"/>
      <c r="J31" s="108"/>
    </row>
    <row r="32" spans="1:10" x14ac:dyDescent="0.3">
      <c r="G32" s="108"/>
      <c r="H32" s="108"/>
      <c r="I32" s="108"/>
      <c r="J32" s="108"/>
    </row>
    <row r="33" spans="7:10" x14ac:dyDescent="0.3">
      <c r="G33" s="108"/>
      <c r="H33" s="108"/>
      <c r="I33" s="108"/>
      <c r="J33" s="108"/>
    </row>
    <row r="34" spans="7:10" x14ac:dyDescent="0.3">
      <c r="G34" s="108"/>
      <c r="H34" s="108"/>
      <c r="I34" s="108"/>
      <c r="J34" s="108"/>
    </row>
    <row r="35" spans="7:10" x14ac:dyDescent="0.3">
      <c r="G35" s="108"/>
      <c r="H35" s="108"/>
      <c r="I35" s="108"/>
      <c r="J35" s="108"/>
    </row>
    <row r="36" spans="7:10" x14ac:dyDescent="0.3">
      <c r="G36" s="108"/>
      <c r="H36" s="108"/>
      <c r="I36" s="108"/>
      <c r="J36" s="108"/>
    </row>
    <row r="37" spans="7:10" x14ac:dyDescent="0.3">
      <c r="G37" s="108"/>
      <c r="H37" s="108"/>
      <c r="I37" s="108"/>
      <c r="J37" s="108"/>
    </row>
    <row r="38" spans="7:10" x14ac:dyDescent="0.3">
      <c r="G38" s="108"/>
      <c r="H38" s="108"/>
      <c r="I38" s="108"/>
      <c r="J38" s="108"/>
    </row>
    <row r="39" spans="7:10" x14ac:dyDescent="0.3">
      <c r="G39" s="108"/>
      <c r="H39" s="108"/>
      <c r="I39" s="108"/>
      <c r="J39" s="108"/>
    </row>
    <row r="40" spans="7:10" x14ac:dyDescent="0.3">
      <c r="G40" s="108"/>
      <c r="H40" s="108"/>
      <c r="I40" s="108"/>
      <c r="J40" s="108"/>
    </row>
    <row r="41" spans="7:10" x14ac:dyDescent="0.3">
      <c r="G41" s="108"/>
      <c r="H41" s="108"/>
      <c r="I41" s="108"/>
      <c r="J41" s="108"/>
    </row>
    <row r="42" spans="7:10" x14ac:dyDescent="0.3">
      <c r="G42" s="108"/>
      <c r="H42" s="108"/>
      <c r="I42" s="108"/>
      <c r="J42" s="108"/>
    </row>
    <row r="43" spans="7:10" x14ac:dyDescent="0.3">
      <c r="G43" s="108"/>
      <c r="H43" s="108"/>
      <c r="I43" s="108"/>
      <c r="J43" s="108"/>
    </row>
    <row r="44" spans="7:10" x14ac:dyDescent="0.3">
      <c r="G44" s="108"/>
      <c r="H44" s="108"/>
      <c r="I44" s="108"/>
      <c r="J44" s="108"/>
    </row>
    <row r="45" spans="7:10" x14ac:dyDescent="0.3">
      <c r="G45" s="108"/>
      <c r="H45" s="108"/>
      <c r="I45" s="108"/>
      <c r="J45" s="108"/>
    </row>
    <row r="46" spans="7:10" x14ac:dyDescent="0.3">
      <c r="G46" s="108"/>
      <c r="H46" s="108"/>
      <c r="I46" s="108"/>
      <c r="J46" s="108"/>
    </row>
    <row r="47" spans="7:10" x14ac:dyDescent="0.3">
      <c r="G47" s="108"/>
      <c r="H47" s="108"/>
      <c r="I47" s="108"/>
      <c r="J47" s="108"/>
    </row>
    <row r="48" spans="7:10" x14ac:dyDescent="0.3">
      <c r="G48" s="108"/>
      <c r="H48" s="108"/>
      <c r="I48" s="108"/>
      <c r="J48" s="108"/>
    </row>
    <row r="49" spans="7:10" x14ac:dyDescent="0.3">
      <c r="G49" s="108"/>
      <c r="H49" s="108"/>
      <c r="I49" s="108"/>
      <c r="J49" s="108"/>
    </row>
    <row r="50" spans="7:10" x14ac:dyDescent="0.3">
      <c r="G50" s="108"/>
      <c r="H50" s="108"/>
      <c r="I50" s="108"/>
      <c r="J50" s="108"/>
    </row>
    <row r="51" spans="7:10" x14ac:dyDescent="0.3">
      <c r="G51" s="108"/>
      <c r="H51" s="108"/>
      <c r="I51" s="108"/>
      <c r="J51" s="108"/>
    </row>
    <row r="52" spans="7:10" x14ac:dyDescent="0.3">
      <c r="G52" s="108"/>
      <c r="H52" s="108"/>
      <c r="I52" s="108"/>
      <c r="J52" s="108"/>
    </row>
    <row r="53" spans="7:10" x14ac:dyDescent="0.3">
      <c r="G53" s="108"/>
      <c r="H53" s="108"/>
      <c r="I53" s="108"/>
      <c r="J53" s="108"/>
    </row>
    <row r="54" spans="7:10" x14ac:dyDescent="0.3">
      <c r="G54" s="108"/>
      <c r="H54" s="108"/>
      <c r="I54" s="108"/>
      <c r="J54" s="108"/>
    </row>
    <row r="55" spans="7:10" ht="21" x14ac:dyDescent="0.35">
      <c r="G55" s="108"/>
      <c r="H55" s="108"/>
      <c r="I55" s="108"/>
      <c r="J55" s="161" t="s">
        <v>239</v>
      </c>
    </row>
    <row r="56" spans="7:10" x14ac:dyDescent="0.3">
      <c r="G56" s="108"/>
      <c r="H56" s="108"/>
      <c r="I56" s="108"/>
      <c r="J56" s="108"/>
    </row>
    <row r="57" spans="7:10" x14ac:dyDescent="0.3">
      <c r="G57" s="108"/>
      <c r="H57" s="108"/>
      <c r="I57" s="108"/>
      <c r="J57" s="108"/>
    </row>
    <row r="58" spans="7:10" x14ac:dyDescent="0.3">
      <c r="G58" s="108"/>
      <c r="H58" s="108"/>
      <c r="I58" s="108"/>
      <c r="J58" s="108"/>
    </row>
    <row r="59" spans="7:10" x14ac:dyDescent="0.3">
      <c r="G59" s="108"/>
      <c r="H59" s="108"/>
      <c r="I59" s="108"/>
      <c r="J59" s="108"/>
    </row>
    <row r="60" spans="7:10" x14ac:dyDescent="0.3">
      <c r="G60" s="108"/>
      <c r="H60" s="108"/>
      <c r="I60" s="108"/>
      <c r="J60" s="108"/>
    </row>
    <row r="61" spans="7:10" x14ac:dyDescent="0.3">
      <c r="G61" s="108"/>
      <c r="H61" s="108"/>
      <c r="I61" s="108"/>
      <c r="J61" s="108"/>
    </row>
    <row r="62" spans="7:10" x14ac:dyDescent="0.3">
      <c r="G62" s="108"/>
      <c r="H62" s="108"/>
      <c r="I62" s="108"/>
      <c r="J62" s="108"/>
    </row>
    <row r="63" spans="7:10" x14ac:dyDescent="0.3">
      <c r="G63" s="108"/>
      <c r="H63" s="108"/>
      <c r="I63" s="108"/>
      <c r="J63" s="108"/>
    </row>
    <row r="64" spans="7:10" x14ac:dyDescent="0.3">
      <c r="G64" s="108"/>
      <c r="H64" s="108"/>
      <c r="I64" s="108"/>
      <c r="J64" s="108"/>
    </row>
    <row r="65" spans="7:10" x14ac:dyDescent="0.3">
      <c r="G65" s="108"/>
      <c r="H65" s="108"/>
      <c r="I65" s="108"/>
      <c r="J65" s="108"/>
    </row>
    <row r="66" spans="7:10" x14ac:dyDescent="0.3">
      <c r="G66" s="108"/>
      <c r="H66" s="108"/>
      <c r="I66" s="108"/>
      <c r="J66" s="108"/>
    </row>
    <row r="67" spans="7:10" x14ac:dyDescent="0.3">
      <c r="G67" s="108"/>
      <c r="H67" s="108"/>
      <c r="I67" s="108"/>
      <c r="J67" s="108"/>
    </row>
    <row r="68" spans="7:10" x14ac:dyDescent="0.3">
      <c r="G68" s="108"/>
      <c r="H68" s="108"/>
      <c r="I68" s="108"/>
      <c r="J68" s="108"/>
    </row>
    <row r="69" spans="7:10" x14ac:dyDescent="0.3">
      <c r="G69" s="108"/>
      <c r="H69" s="108"/>
      <c r="I69" s="108"/>
      <c r="J69" s="108"/>
    </row>
    <row r="70" spans="7:10" x14ac:dyDescent="0.3">
      <c r="G70" s="108"/>
      <c r="H70" s="108"/>
      <c r="I70" s="108"/>
      <c r="J70" s="108"/>
    </row>
    <row r="71" spans="7:10" x14ac:dyDescent="0.3">
      <c r="G71" s="108"/>
      <c r="H71" s="108"/>
      <c r="I71" s="108"/>
      <c r="J71" s="108"/>
    </row>
    <row r="72" spans="7:10" x14ac:dyDescent="0.3">
      <c r="G72" s="108"/>
      <c r="H72" s="108"/>
      <c r="I72" s="108"/>
      <c r="J72" s="108"/>
    </row>
    <row r="73" spans="7:10" x14ac:dyDescent="0.3">
      <c r="G73" s="108"/>
      <c r="H73" s="108"/>
      <c r="I73" s="108"/>
      <c r="J73" s="108"/>
    </row>
    <row r="74" spans="7:10" x14ac:dyDescent="0.3">
      <c r="G74" s="108"/>
      <c r="H74" s="108"/>
      <c r="I74" s="108"/>
      <c r="J74" s="108"/>
    </row>
    <row r="75" spans="7:10" x14ac:dyDescent="0.3">
      <c r="G75" s="108"/>
      <c r="H75" s="108"/>
      <c r="I75" s="108"/>
      <c r="J75" s="108"/>
    </row>
    <row r="76" spans="7:10" x14ac:dyDescent="0.3">
      <c r="G76" s="108"/>
      <c r="H76" s="108"/>
      <c r="I76" s="108"/>
      <c r="J76" s="108"/>
    </row>
    <row r="77" spans="7:10" x14ac:dyDescent="0.3">
      <c r="G77" s="108"/>
      <c r="H77" s="108"/>
      <c r="I77" s="108"/>
      <c r="J77" s="108"/>
    </row>
    <row r="78" spans="7:10" x14ac:dyDescent="0.3">
      <c r="G78" s="108"/>
      <c r="H78" s="108"/>
      <c r="I78" s="108"/>
      <c r="J78" s="108"/>
    </row>
    <row r="79" spans="7:10" x14ac:dyDescent="0.3">
      <c r="G79" s="108"/>
      <c r="H79" s="108"/>
      <c r="I79" s="108"/>
      <c r="J79" s="108"/>
    </row>
    <row r="80" spans="7:10" x14ac:dyDescent="0.3">
      <c r="G80" s="108"/>
      <c r="H80" s="108"/>
      <c r="I80" s="108"/>
      <c r="J80" s="108"/>
    </row>
    <row r="81" spans="7:10" x14ac:dyDescent="0.3">
      <c r="G81" s="108"/>
      <c r="H81" s="108"/>
      <c r="I81" s="108"/>
      <c r="J81" s="108"/>
    </row>
    <row r="82" spans="7:10" x14ac:dyDescent="0.3">
      <c r="G82" s="108"/>
      <c r="H82" s="108"/>
      <c r="I82" s="108"/>
      <c r="J82" s="108"/>
    </row>
    <row r="83" spans="7:10" x14ac:dyDescent="0.3">
      <c r="G83" s="108"/>
      <c r="H83" s="108"/>
      <c r="I83" s="108"/>
      <c r="J83" s="108"/>
    </row>
    <row r="84" spans="7:10" x14ac:dyDescent="0.3">
      <c r="G84" s="108"/>
      <c r="H84" s="108"/>
      <c r="I84" s="108"/>
      <c r="J84" s="108"/>
    </row>
    <row r="85" spans="7:10" x14ac:dyDescent="0.3">
      <c r="G85" s="108"/>
      <c r="H85" s="108"/>
      <c r="I85" s="108"/>
      <c r="J85" s="108"/>
    </row>
    <row r="86" spans="7:10" x14ac:dyDescent="0.3">
      <c r="G86" s="108"/>
      <c r="H86" s="108"/>
      <c r="I86" s="108"/>
      <c r="J86" s="108"/>
    </row>
    <row r="87" spans="7:10" x14ac:dyDescent="0.3">
      <c r="G87" s="108"/>
      <c r="H87" s="108"/>
      <c r="I87" s="108"/>
      <c r="J87" s="108"/>
    </row>
    <row r="88" spans="7:10" x14ac:dyDescent="0.3">
      <c r="G88" s="108"/>
      <c r="H88" s="108"/>
      <c r="I88" s="108"/>
      <c r="J88" s="108"/>
    </row>
    <row r="89" spans="7:10" x14ac:dyDescent="0.3">
      <c r="G89" s="108"/>
      <c r="H89" s="108"/>
      <c r="I89" s="108"/>
      <c r="J89" s="108"/>
    </row>
    <row r="90" spans="7:10" x14ac:dyDescent="0.3">
      <c r="G90" s="108"/>
      <c r="H90" s="108"/>
      <c r="I90" s="108"/>
      <c r="J90" s="108"/>
    </row>
    <row r="91" spans="7:10" x14ac:dyDescent="0.3">
      <c r="G91" s="108"/>
      <c r="H91" s="108"/>
      <c r="I91" s="108"/>
      <c r="J91" s="108"/>
    </row>
    <row r="92" spans="7:10" x14ac:dyDescent="0.3">
      <c r="G92" s="108"/>
      <c r="H92" s="108"/>
      <c r="I92" s="108"/>
      <c r="J92" s="108"/>
    </row>
    <row r="93" spans="7:10" x14ac:dyDescent="0.3">
      <c r="G93" s="108"/>
      <c r="H93" s="108"/>
      <c r="I93" s="108"/>
      <c r="J93" s="108"/>
    </row>
    <row r="94" spans="7:10" x14ac:dyDescent="0.3">
      <c r="G94" s="108"/>
      <c r="H94" s="108"/>
      <c r="I94" s="108"/>
      <c r="J94" s="108"/>
    </row>
    <row r="95" spans="7:10" x14ac:dyDescent="0.3">
      <c r="G95" s="108"/>
      <c r="H95" s="108"/>
      <c r="I95" s="108"/>
      <c r="J95" s="108"/>
    </row>
    <row r="96" spans="7:10" x14ac:dyDescent="0.3">
      <c r="G96" s="108"/>
      <c r="H96" s="108"/>
      <c r="I96" s="108"/>
      <c r="J96" s="108"/>
    </row>
    <row r="97" spans="7:10" x14ac:dyDescent="0.3">
      <c r="G97" s="108"/>
      <c r="H97" s="108"/>
      <c r="I97" s="108"/>
      <c r="J97" s="108"/>
    </row>
    <row r="98" spans="7:10" x14ac:dyDescent="0.3">
      <c r="G98" s="108"/>
      <c r="H98" s="108"/>
      <c r="I98" s="108"/>
      <c r="J98" s="108"/>
    </row>
    <row r="99" spans="7:10" x14ac:dyDescent="0.3">
      <c r="G99" s="108"/>
      <c r="H99" s="108"/>
      <c r="I99" s="108"/>
      <c r="J99" s="108"/>
    </row>
    <row r="100" spans="7:10" x14ac:dyDescent="0.3">
      <c r="G100" s="108"/>
      <c r="H100" s="108"/>
      <c r="I100" s="108"/>
      <c r="J100" s="108"/>
    </row>
    <row r="101" spans="7:10" x14ac:dyDescent="0.3">
      <c r="G101" s="108"/>
      <c r="H101" s="108"/>
      <c r="I101" s="108"/>
      <c r="J101" s="108"/>
    </row>
    <row r="102" spans="7:10" x14ac:dyDescent="0.3">
      <c r="G102" s="108"/>
      <c r="H102" s="108"/>
      <c r="I102" s="108"/>
      <c r="J102" s="108"/>
    </row>
    <row r="103" spans="7:10" x14ac:dyDescent="0.3">
      <c r="G103" s="108"/>
      <c r="H103" s="108"/>
      <c r="I103" s="108"/>
      <c r="J103" s="108"/>
    </row>
    <row r="104" spans="7:10" x14ac:dyDescent="0.3">
      <c r="G104" s="108"/>
      <c r="H104" s="108"/>
      <c r="I104" s="108"/>
      <c r="J104" s="108"/>
    </row>
    <row r="105" spans="7:10" x14ac:dyDescent="0.3">
      <c r="G105" s="108"/>
      <c r="H105" s="108"/>
      <c r="I105" s="108"/>
      <c r="J105" s="108"/>
    </row>
    <row r="106" spans="7:10" x14ac:dyDescent="0.3">
      <c r="G106" s="108"/>
      <c r="H106" s="108"/>
      <c r="I106" s="108"/>
      <c r="J106" s="108"/>
    </row>
    <row r="107" spans="7:10" x14ac:dyDescent="0.3">
      <c r="G107" s="108"/>
      <c r="H107" s="108"/>
      <c r="I107" s="108"/>
      <c r="J107" s="108"/>
    </row>
    <row r="108" spans="7:10" x14ac:dyDescent="0.3">
      <c r="G108" s="108"/>
      <c r="H108" s="108"/>
      <c r="I108" s="108"/>
      <c r="J108" s="108"/>
    </row>
    <row r="109" spans="7:10" x14ac:dyDescent="0.3">
      <c r="G109" s="108"/>
      <c r="H109" s="108"/>
      <c r="I109" s="108"/>
      <c r="J109" s="108"/>
    </row>
    <row r="110" spans="7:10" x14ac:dyDescent="0.3">
      <c r="G110" s="108"/>
      <c r="H110" s="108"/>
      <c r="I110" s="108"/>
      <c r="J110" s="108"/>
    </row>
    <row r="111" spans="7:10" x14ac:dyDescent="0.3">
      <c r="G111" s="108"/>
      <c r="H111" s="108"/>
      <c r="I111" s="108"/>
      <c r="J111" s="108"/>
    </row>
  </sheetData>
  <mergeCells count="9">
    <mergeCell ref="A1:G1"/>
    <mergeCell ref="A17:F17"/>
    <mergeCell ref="J6:J7"/>
    <mergeCell ref="A6:A7"/>
    <mergeCell ref="B6:D7"/>
    <mergeCell ref="E6:E7"/>
    <mergeCell ref="F6:F7"/>
    <mergeCell ref="G6:H6"/>
    <mergeCell ref="I6:I7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K56"/>
  <sheetViews>
    <sheetView view="pageBreakPreview" topLeftCell="A37" zoomScaleNormal="100" zoomScaleSheetLayoutView="100" workbookViewId="0">
      <selection activeCell="B25" sqref="B25"/>
    </sheetView>
  </sheetViews>
  <sheetFormatPr defaultRowHeight="21" x14ac:dyDescent="0.2"/>
  <cols>
    <col min="1" max="1" width="5.7109375" style="1" customWidth="1"/>
    <col min="2" max="2" width="9.140625" style="1"/>
    <col min="3" max="3" width="20.140625" style="1" customWidth="1"/>
    <col min="4" max="4" width="23.5703125" style="1" customWidth="1"/>
    <col min="5" max="5" width="16.85546875" style="49" customWidth="1"/>
    <col min="6" max="7" width="8.28515625" style="1" customWidth="1"/>
    <col min="8" max="8" width="8.85546875" style="1" customWidth="1"/>
    <col min="9" max="9" width="9.140625" style="1"/>
    <col min="10" max="10" width="14.5703125" style="1" customWidth="1"/>
    <col min="11" max="11" width="21" style="1" customWidth="1"/>
    <col min="12" max="16384" width="9.140625" style="1"/>
  </cols>
  <sheetData>
    <row r="1" spans="1:11" s="77" customFormat="1" x14ac:dyDescent="0.2">
      <c r="A1" s="471" t="s">
        <v>18</v>
      </c>
      <c r="B1" s="471"/>
      <c r="C1" s="471"/>
      <c r="D1" s="471"/>
      <c r="E1" s="471"/>
      <c r="F1" s="471"/>
      <c r="G1" s="471"/>
      <c r="H1" s="471"/>
      <c r="I1" s="471"/>
      <c r="J1" s="471"/>
      <c r="K1" s="76" t="s">
        <v>215</v>
      </c>
    </row>
    <row r="2" spans="1:11" s="77" customFormat="1" x14ac:dyDescent="0.2">
      <c r="A2" s="78" t="s">
        <v>19</v>
      </c>
      <c r="E2" s="79"/>
      <c r="K2" s="80"/>
    </row>
    <row r="3" spans="1:11" s="77" customFormat="1" x14ac:dyDescent="0.2">
      <c r="A3" s="78" t="s">
        <v>90</v>
      </c>
      <c r="C3" s="77" t="s">
        <v>212</v>
      </c>
      <c r="E3" s="79"/>
    </row>
    <row r="4" spans="1:11" s="77" customFormat="1" x14ac:dyDescent="0.2">
      <c r="A4" s="78" t="s">
        <v>91</v>
      </c>
      <c r="C4" s="77" t="s">
        <v>6</v>
      </c>
      <c r="E4" s="79"/>
    </row>
    <row r="5" spans="1:11" s="77" customFormat="1" x14ac:dyDescent="0.35">
      <c r="A5" s="78" t="s">
        <v>92</v>
      </c>
      <c r="C5" s="328" t="s">
        <v>223</v>
      </c>
      <c r="E5" s="79"/>
    </row>
    <row r="6" spans="1:11" s="77" customFormat="1" x14ac:dyDescent="0.2">
      <c r="A6" s="78" t="s">
        <v>244</v>
      </c>
      <c r="E6" s="79"/>
    </row>
    <row r="7" spans="1:11" s="77" customFormat="1" x14ac:dyDescent="0.2">
      <c r="A7" s="78" t="s">
        <v>7</v>
      </c>
      <c r="B7" s="78"/>
      <c r="C7" s="78"/>
      <c r="E7" s="79"/>
    </row>
    <row r="8" spans="1:11" s="77" customFormat="1" x14ac:dyDescent="0.2">
      <c r="A8" s="78" t="s">
        <v>222</v>
      </c>
      <c r="E8" s="79"/>
      <c r="H8" s="80" t="s">
        <v>20</v>
      </c>
      <c r="I8" s="81">
        <v>7</v>
      </c>
      <c r="J8" s="82" t="s">
        <v>21</v>
      </c>
    </row>
    <row r="9" spans="1:11" s="77" customFormat="1" x14ac:dyDescent="0.2">
      <c r="A9" s="78" t="s">
        <v>22</v>
      </c>
      <c r="E9" s="83"/>
    </row>
    <row r="10" spans="1:11" s="78" customFormat="1" x14ac:dyDescent="0.2">
      <c r="A10" s="84" t="s">
        <v>23</v>
      </c>
      <c r="B10" s="476" t="s">
        <v>11</v>
      </c>
      <c r="C10" s="477"/>
      <c r="D10" s="478"/>
      <c r="E10" s="472" t="s">
        <v>1</v>
      </c>
      <c r="F10" s="473"/>
      <c r="G10" s="472" t="s">
        <v>24</v>
      </c>
      <c r="H10" s="473"/>
      <c r="I10" s="472" t="s">
        <v>15</v>
      </c>
      <c r="J10" s="473"/>
      <c r="K10" s="450" t="s">
        <v>13</v>
      </c>
    </row>
    <row r="11" spans="1:11" s="78" customFormat="1" x14ac:dyDescent="0.2">
      <c r="A11" s="85" t="s">
        <v>25</v>
      </c>
      <c r="B11" s="479"/>
      <c r="C11" s="480"/>
      <c r="D11" s="481"/>
      <c r="E11" s="452" t="s">
        <v>26</v>
      </c>
      <c r="F11" s="453"/>
      <c r="G11" s="452"/>
      <c r="H11" s="453"/>
      <c r="I11" s="452" t="s">
        <v>27</v>
      </c>
      <c r="J11" s="453"/>
      <c r="K11" s="451"/>
    </row>
    <row r="12" spans="1:11" s="20" customFormat="1" ht="48" customHeight="1" x14ac:dyDescent="0.2">
      <c r="A12" s="372">
        <v>1</v>
      </c>
      <c r="B12" s="462" t="s">
        <v>212</v>
      </c>
      <c r="C12" s="463"/>
      <c r="D12" s="464"/>
      <c r="E12" s="454">
        <f>ปร.4!I18</f>
        <v>0</v>
      </c>
      <c r="F12" s="455"/>
      <c r="G12" s="482">
        <v>1.3036000000000001</v>
      </c>
      <c r="H12" s="483"/>
      <c r="I12" s="475">
        <f>E12*G12</f>
        <v>0</v>
      </c>
      <c r="J12" s="454"/>
      <c r="K12" s="372"/>
    </row>
    <row r="13" spans="1:11" x14ac:dyDescent="0.2">
      <c r="A13" s="355"/>
      <c r="B13" s="465"/>
      <c r="C13" s="465"/>
      <c r="D13" s="465"/>
      <c r="E13" s="474"/>
      <c r="F13" s="417"/>
      <c r="G13" s="458"/>
      <c r="H13" s="459"/>
      <c r="I13" s="418"/>
      <c r="J13" s="474"/>
      <c r="K13" s="355"/>
    </row>
    <row r="14" spans="1:11" x14ac:dyDescent="0.2">
      <c r="A14" s="355"/>
      <c r="B14" s="467"/>
      <c r="C14" s="467"/>
      <c r="D14" s="467"/>
      <c r="E14" s="457"/>
      <c r="F14" s="466"/>
      <c r="G14" s="458"/>
      <c r="H14" s="459"/>
      <c r="I14" s="456"/>
      <c r="J14" s="457"/>
      <c r="K14" s="355"/>
    </row>
    <row r="15" spans="1:11" x14ac:dyDescent="0.2">
      <c r="A15" s="272"/>
      <c r="B15" s="468" t="s">
        <v>2</v>
      </c>
      <c r="C15" s="468"/>
      <c r="D15" s="468"/>
      <c r="E15" s="457"/>
      <c r="F15" s="466"/>
      <c r="G15" s="458"/>
      <c r="H15" s="459"/>
      <c r="I15" s="456"/>
      <c r="J15" s="457"/>
      <c r="K15" s="355"/>
    </row>
    <row r="16" spans="1:11" x14ac:dyDescent="0.2">
      <c r="A16" s="272"/>
      <c r="B16" s="373" t="s">
        <v>28</v>
      </c>
      <c r="C16" s="374"/>
      <c r="D16" s="375">
        <v>0</v>
      </c>
      <c r="E16" s="457"/>
      <c r="F16" s="466"/>
      <c r="G16" s="458"/>
      <c r="H16" s="459"/>
      <c r="I16" s="456"/>
      <c r="J16" s="457"/>
      <c r="K16" s="355"/>
    </row>
    <row r="17" spans="1:11" x14ac:dyDescent="0.2">
      <c r="A17" s="272"/>
      <c r="B17" s="373" t="s">
        <v>29</v>
      </c>
      <c r="C17" s="374"/>
      <c r="D17" s="375">
        <v>0</v>
      </c>
      <c r="E17" s="457"/>
      <c r="F17" s="466"/>
      <c r="G17" s="458"/>
      <c r="H17" s="459"/>
      <c r="I17" s="456"/>
      <c r="J17" s="457"/>
      <c r="K17" s="355"/>
    </row>
    <row r="18" spans="1:11" x14ac:dyDescent="0.2">
      <c r="A18" s="272"/>
      <c r="B18" s="373" t="s">
        <v>30</v>
      </c>
      <c r="C18" s="374"/>
      <c r="D18" s="375">
        <v>7.0000000000000007E-2</v>
      </c>
      <c r="E18" s="457"/>
      <c r="F18" s="466"/>
      <c r="G18" s="458"/>
      <c r="H18" s="459"/>
      <c r="I18" s="456"/>
      <c r="J18" s="457"/>
      <c r="K18" s="355"/>
    </row>
    <row r="19" spans="1:11" x14ac:dyDescent="0.2">
      <c r="A19" s="278"/>
      <c r="B19" s="376" t="s">
        <v>31</v>
      </c>
      <c r="C19" s="377"/>
      <c r="D19" s="378">
        <v>7.0000000000000007E-2</v>
      </c>
      <c r="E19" s="469"/>
      <c r="F19" s="470"/>
      <c r="G19" s="484"/>
      <c r="H19" s="485"/>
      <c r="I19" s="486"/>
      <c r="J19" s="469"/>
      <c r="K19" s="358"/>
    </row>
    <row r="20" spans="1:11" s="87" customFormat="1" x14ac:dyDescent="0.2">
      <c r="A20" s="460" t="s">
        <v>14</v>
      </c>
      <c r="B20" s="432" t="s">
        <v>32</v>
      </c>
      <c r="C20" s="433"/>
      <c r="D20" s="433"/>
      <c r="E20" s="433"/>
      <c r="F20" s="433"/>
      <c r="G20" s="487"/>
      <c r="H20" s="488"/>
      <c r="I20" s="489">
        <f>SUM(I12:J19)</f>
        <v>0</v>
      </c>
      <c r="J20" s="489"/>
      <c r="K20" s="86"/>
    </row>
    <row r="21" spans="1:11" s="87" customFormat="1" x14ac:dyDescent="0.2">
      <c r="A21" s="461"/>
      <c r="B21" s="432" t="s">
        <v>33</v>
      </c>
      <c r="C21" s="433"/>
      <c r="D21" s="433"/>
      <c r="E21" s="88" t="str">
        <f>BAHTTEXT(I20)</f>
        <v>ศูนย์บาทถ้วน</v>
      </c>
      <c r="F21" s="89"/>
      <c r="G21" s="89"/>
      <c r="H21" s="89"/>
      <c r="I21" s="89"/>
      <c r="J21" s="89"/>
      <c r="K21" s="90"/>
    </row>
    <row r="22" spans="1:11" x14ac:dyDescent="0.2">
      <c r="E22" s="91"/>
    </row>
    <row r="23" spans="1:11" x14ac:dyDescent="0.35">
      <c r="B23" s="62"/>
      <c r="C23" s="45"/>
      <c r="D23" s="45"/>
      <c r="E23" s="45"/>
      <c r="F23" s="45"/>
      <c r="G23" s="45"/>
      <c r="H23" s="45"/>
      <c r="I23" s="45"/>
    </row>
    <row r="24" spans="1:11" x14ac:dyDescent="0.35">
      <c r="B24" s="62"/>
      <c r="C24" s="45"/>
      <c r="D24" s="45"/>
      <c r="E24" s="45"/>
      <c r="F24" s="45"/>
      <c r="G24" s="45"/>
      <c r="H24" s="45"/>
      <c r="I24" s="45"/>
    </row>
    <row r="25" spans="1:11" x14ac:dyDescent="0.2">
      <c r="B25" s="47" t="s">
        <v>245</v>
      </c>
      <c r="C25" s="29"/>
      <c r="D25" s="47"/>
      <c r="E25" s="47"/>
      <c r="F25" s="47"/>
      <c r="G25" s="29"/>
      <c r="H25" s="61"/>
      <c r="I25" s="29"/>
      <c r="J25" s="61"/>
    </row>
    <row r="26" spans="1:11" x14ac:dyDescent="0.2">
      <c r="B26" s="47"/>
      <c r="D26" s="47"/>
      <c r="E26" s="47"/>
      <c r="F26" s="47"/>
      <c r="H26" s="61"/>
      <c r="J26" s="61"/>
    </row>
    <row r="27" spans="1:11" x14ac:dyDescent="0.3">
      <c r="A27" s="15"/>
      <c r="B27" s="47"/>
      <c r="D27" s="47"/>
      <c r="E27" s="47"/>
      <c r="F27" s="65"/>
      <c r="H27" s="61"/>
      <c r="J27" s="61"/>
    </row>
    <row r="28" spans="1:11" x14ac:dyDescent="0.2">
      <c r="E28" s="1"/>
      <c r="F28" s="61"/>
      <c r="G28" s="61"/>
      <c r="H28" s="61"/>
      <c r="I28" s="61"/>
      <c r="J28" s="61"/>
    </row>
    <row r="29" spans="1:11" x14ac:dyDescent="0.2">
      <c r="B29" s="51"/>
      <c r="C29" s="51"/>
      <c r="D29" s="51"/>
      <c r="E29" s="51"/>
      <c r="F29" s="51"/>
      <c r="G29" s="243"/>
      <c r="H29" s="61"/>
      <c r="I29" s="61"/>
      <c r="J29" s="61"/>
    </row>
    <row r="30" spans="1:11" x14ac:dyDescent="0.2">
      <c r="B30" s="240"/>
      <c r="C30" s="240"/>
      <c r="D30" s="240"/>
      <c r="E30" s="61"/>
      <c r="F30" s="61"/>
      <c r="G30" s="61"/>
      <c r="H30" s="61"/>
      <c r="I30" s="61"/>
      <c r="J30" s="61"/>
    </row>
    <row r="31" spans="1:11" x14ac:dyDescent="0.2">
      <c r="E31" s="1"/>
      <c r="F31" s="61"/>
      <c r="G31" s="61"/>
      <c r="H31" s="61"/>
      <c r="I31" s="61"/>
      <c r="J31" s="61"/>
    </row>
    <row r="32" spans="1:11" x14ac:dyDescent="0.2">
      <c r="B32" s="51"/>
      <c r="C32" s="51"/>
      <c r="D32" s="51"/>
      <c r="E32" s="51"/>
      <c r="F32" s="51"/>
      <c r="G32" s="243"/>
      <c r="H32" s="61"/>
      <c r="I32" s="61"/>
      <c r="J32" s="61"/>
    </row>
    <row r="33" spans="2:11" x14ac:dyDescent="0.2">
      <c r="B33" s="238"/>
      <c r="C33" s="238"/>
      <c r="E33" s="1"/>
      <c r="K33" s="49"/>
    </row>
    <row r="34" spans="2:11" x14ac:dyDescent="0.2">
      <c r="E34" s="1"/>
      <c r="F34" s="61"/>
      <c r="G34" s="61"/>
      <c r="H34" s="61"/>
      <c r="I34" s="61"/>
      <c r="J34" s="61"/>
    </row>
    <row r="35" spans="2:11" x14ac:dyDescent="0.2">
      <c r="E35" s="61"/>
      <c r="F35" s="61"/>
      <c r="G35" s="61"/>
      <c r="H35" s="61"/>
      <c r="I35" s="61"/>
      <c r="J35" s="61"/>
    </row>
    <row r="36" spans="2:11" x14ac:dyDescent="0.2">
      <c r="B36" s="238"/>
      <c r="C36" s="238"/>
      <c r="E36" s="1"/>
      <c r="K36" s="49"/>
    </row>
    <row r="56" spans="11:11" x14ac:dyDescent="0.35">
      <c r="K56" s="161" t="s">
        <v>228</v>
      </c>
    </row>
  </sheetData>
  <mergeCells count="40">
    <mergeCell ref="G17:H17"/>
    <mergeCell ref="G18:H18"/>
    <mergeCell ref="G19:H19"/>
    <mergeCell ref="I19:J19"/>
    <mergeCell ref="B20:H20"/>
    <mergeCell ref="I20:J20"/>
    <mergeCell ref="A1:J1"/>
    <mergeCell ref="I10:J10"/>
    <mergeCell ref="I13:J13"/>
    <mergeCell ref="E10:F10"/>
    <mergeCell ref="I12:J12"/>
    <mergeCell ref="E13:F13"/>
    <mergeCell ref="B10:D11"/>
    <mergeCell ref="G12:H12"/>
    <mergeCell ref="G10:H11"/>
    <mergeCell ref="G13:H13"/>
    <mergeCell ref="A20:A21"/>
    <mergeCell ref="B12:D12"/>
    <mergeCell ref="B13:D13"/>
    <mergeCell ref="I18:J18"/>
    <mergeCell ref="E15:F15"/>
    <mergeCell ref="E14:F14"/>
    <mergeCell ref="B14:D14"/>
    <mergeCell ref="B15:D15"/>
    <mergeCell ref="I14:J14"/>
    <mergeCell ref="I15:J15"/>
    <mergeCell ref="E18:F18"/>
    <mergeCell ref="E17:F17"/>
    <mergeCell ref="E16:F16"/>
    <mergeCell ref="I17:J17"/>
    <mergeCell ref="B21:D21"/>
    <mergeCell ref="E19:F19"/>
    <mergeCell ref="K10:K11"/>
    <mergeCell ref="E11:F11"/>
    <mergeCell ref="I11:J11"/>
    <mergeCell ref="E12:F12"/>
    <mergeCell ref="I16:J16"/>
    <mergeCell ref="G14:H14"/>
    <mergeCell ref="G15:H15"/>
    <mergeCell ref="G16:H16"/>
  </mergeCells>
  <phoneticPr fontId="3" type="noConversion"/>
  <printOptions horizontalCentered="1"/>
  <pageMargins left="0.19685039370078741" right="0.19685039370078741" top="0.19685039370078741" bottom="0.19685039370078741" header="0.31496062992125984" footer="0.31496062992125984"/>
  <pageSetup paperSize="9"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53"/>
  <sheetViews>
    <sheetView view="pageBreakPreview" topLeftCell="A13" zoomScaleNormal="100" zoomScaleSheetLayoutView="100" workbookViewId="0">
      <selection activeCell="B27" sqref="B27"/>
    </sheetView>
  </sheetViews>
  <sheetFormatPr defaultRowHeight="21" customHeight="1" x14ac:dyDescent="0.2"/>
  <cols>
    <col min="1" max="1" width="6" style="77" customWidth="1"/>
    <col min="2" max="2" width="14.42578125" style="77" customWidth="1"/>
    <col min="3" max="3" width="11.42578125" style="77" customWidth="1"/>
    <col min="4" max="4" width="31.85546875" style="77" customWidth="1"/>
    <col min="5" max="5" width="15.28515625" style="77" customWidth="1"/>
    <col min="6" max="6" width="8.85546875" style="77" customWidth="1"/>
    <col min="7" max="7" width="14.42578125" style="77" customWidth="1"/>
    <col min="8" max="8" width="9.140625" style="77"/>
    <col min="9" max="9" width="15.7109375" style="77" customWidth="1"/>
    <col min="10" max="10" width="23.140625" style="77" customWidth="1"/>
    <col min="11" max="11" width="0.28515625" style="77" hidden="1" customWidth="1"/>
    <col min="12" max="12" width="15" style="77" bestFit="1" customWidth="1"/>
    <col min="13" max="256" width="9.140625" style="77"/>
    <col min="257" max="257" width="6" style="77" customWidth="1"/>
    <col min="258" max="258" width="14.42578125" style="77" customWidth="1"/>
    <col min="259" max="259" width="11.42578125" style="77" customWidth="1"/>
    <col min="260" max="260" width="25.85546875" style="77" customWidth="1"/>
    <col min="261" max="261" width="15.28515625" style="77" customWidth="1"/>
    <col min="262" max="262" width="8.85546875" style="77" customWidth="1"/>
    <col min="263" max="263" width="14.42578125" style="77" customWidth="1"/>
    <col min="264" max="264" width="9.140625" style="77"/>
    <col min="265" max="265" width="15.7109375" style="77" customWidth="1"/>
    <col min="266" max="266" width="23.140625" style="77" customWidth="1"/>
    <col min="267" max="267" width="0" style="77" hidden="1" customWidth="1"/>
    <col min="268" max="268" width="15" style="77" bestFit="1" customWidth="1"/>
    <col min="269" max="512" width="9.140625" style="77"/>
    <col min="513" max="513" width="6" style="77" customWidth="1"/>
    <col min="514" max="514" width="14.42578125" style="77" customWidth="1"/>
    <col min="515" max="515" width="11.42578125" style="77" customWidth="1"/>
    <col min="516" max="516" width="25.85546875" style="77" customWidth="1"/>
    <col min="517" max="517" width="15.28515625" style="77" customWidth="1"/>
    <col min="518" max="518" width="8.85546875" style="77" customWidth="1"/>
    <col min="519" max="519" width="14.42578125" style="77" customWidth="1"/>
    <col min="520" max="520" width="9.140625" style="77"/>
    <col min="521" max="521" width="15.7109375" style="77" customWidth="1"/>
    <col min="522" max="522" width="23.140625" style="77" customWidth="1"/>
    <col min="523" max="523" width="0" style="77" hidden="1" customWidth="1"/>
    <col min="524" max="524" width="15" style="77" bestFit="1" customWidth="1"/>
    <col min="525" max="768" width="9.140625" style="77"/>
    <col min="769" max="769" width="6" style="77" customWidth="1"/>
    <col min="770" max="770" width="14.42578125" style="77" customWidth="1"/>
    <col min="771" max="771" width="11.42578125" style="77" customWidth="1"/>
    <col min="772" max="772" width="25.85546875" style="77" customWidth="1"/>
    <col min="773" max="773" width="15.28515625" style="77" customWidth="1"/>
    <col min="774" max="774" width="8.85546875" style="77" customWidth="1"/>
    <col min="775" max="775" width="14.42578125" style="77" customWidth="1"/>
    <col min="776" max="776" width="9.140625" style="77"/>
    <col min="777" max="777" width="15.7109375" style="77" customWidth="1"/>
    <col min="778" max="778" width="23.140625" style="77" customWidth="1"/>
    <col min="779" max="779" width="0" style="77" hidden="1" customWidth="1"/>
    <col min="780" max="780" width="15" style="77" bestFit="1" customWidth="1"/>
    <col min="781" max="1024" width="9.140625" style="77"/>
    <col min="1025" max="1025" width="6" style="77" customWidth="1"/>
    <col min="1026" max="1026" width="14.42578125" style="77" customWidth="1"/>
    <col min="1027" max="1027" width="11.42578125" style="77" customWidth="1"/>
    <col min="1028" max="1028" width="25.85546875" style="77" customWidth="1"/>
    <col min="1029" max="1029" width="15.28515625" style="77" customWidth="1"/>
    <col min="1030" max="1030" width="8.85546875" style="77" customWidth="1"/>
    <col min="1031" max="1031" width="14.42578125" style="77" customWidth="1"/>
    <col min="1032" max="1032" width="9.140625" style="77"/>
    <col min="1033" max="1033" width="15.7109375" style="77" customWidth="1"/>
    <col min="1034" max="1034" width="23.140625" style="77" customWidth="1"/>
    <col min="1035" max="1035" width="0" style="77" hidden="1" customWidth="1"/>
    <col min="1036" max="1036" width="15" style="77" bestFit="1" customWidth="1"/>
    <col min="1037" max="1280" width="9.140625" style="77"/>
    <col min="1281" max="1281" width="6" style="77" customWidth="1"/>
    <col min="1282" max="1282" width="14.42578125" style="77" customWidth="1"/>
    <col min="1283" max="1283" width="11.42578125" style="77" customWidth="1"/>
    <col min="1284" max="1284" width="25.85546875" style="77" customWidth="1"/>
    <col min="1285" max="1285" width="15.28515625" style="77" customWidth="1"/>
    <col min="1286" max="1286" width="8.85546875" style="77" customWidth="1"/>
    <col min="1287" max="1287" width="14.42578125" style="77" customWidth="1"/>
    <col min="1288" max="1288" width="9.140625" style="77"/>
    <col min="1289" max="1289" width="15.7109375" style="77" customWidth="1"/>
    <col min="1290" max="1290" width="23.140625" style="77" customWidth="1"/>
    <col min="1291" max="1291" width="0" style="77" hidden="1" customWidth="1"/>
    <col min="1292" max="1292" width="15" style="77" bestFit="1" customWidth="1"/>
    <col min="1293" max="1536" width="9.140625" style="77"/>
    <col min="1537" max="1537" width="6" style="77" customWidth="1"/>
    <col min="1538" max="1538" width="14.42578125" style="77" customWidth="1"/>
    <col min="1539" max="1539" width="11.42578125" style="77" customWidth="1"/>
    <col min="1540" max="1540" width="25.85546875" style="77" customWidth="1"/>
    <col min="1541" max="1541" width="15.28515625" style="77" customWidth="1"/>
    <col min="1542" max="1542" width="8.85546875" style="77" customWidth="1"/>
    <col min="1543" max="1543" width="14.42578125" style="77" customWidth="1"/>
    <col min="1544" max="1544" width="9.140625" style="77"/>
    <col min="1545" max="1545" width="15.7109375" style="77" customWidth="1"/>
    <col min="1546" max="1546" width="23.140625" style="77" customWidth="1"/>
    <col min="1547" max="1547" width="0" style="77" hidden="1" customWidth="1"/>
    <col min="1548" max="1548" width="15" style="77" bestFit="1" customWidth="1"/>
    <col min="1549" max="1792" width="9.140625" style="77"/>
    <col min="1793" max="1793" width="6" style="77" customWidth="1"/>
    <col min="1794" max="1794" width="14.42578125" style="77" customWidth="1"/>
    <col min="1795" max="1795" width="11.42578125" style="77" customWidth="1"/>
    <col min="1796" max="1796" width="25.85546875" style="77" customWidth="1"/>
    <col min="1797" max="1797" width="15.28515625" style="77" customWidth="1"/>
    <col min="1798" max="1798" width="8.85546875" style="77" customWidth="1"/>
    <col min="1799" max="1799" width="14.42578125" style="77" customWidth="1"/>
    <col min="1800" max="1800" width="9.140625" style="77"/>
    <col min="1801" max="1801" width="15.7109375" style="77" customWidth="1"/>
    <col min="1802" max="1802" width="23.140625" style="77" customWidth="1"/>
    <col min="1803" max="1803" width="0" style="77" hidden="1" customWidth="1"/>
    <col min="1804" max="1804" width="15" style="77" bestFit="1" customWidth="1"/>
    <col min="1805" max="2048" width="9.140625" style="77"/>
    <col min="2049" max="2049" width="6" style="77" customWidth="1"/>
    <col min="2050" max="2050" width="14.42578125" style="77" customWidth="1"/>
    <col min="2051" max="2051" width="11.42578125" style="77" customWidth="1"/>
    <col min="2052" max="2052" width="25.85546875" style="77" customWidth="1"/>
    <col min="2053" max="2053" width="15.28515625" style="77" customWidth="1"/>
    <col min="2054" max="2054" width="8.85546875" style="77" customWidth="1"/>
    <col min="2055" max="2055" width="14.42578125" style="77" customWidth="1"/>
    <col min="2056" max="2056" width="9.140625" style="77"/>
    <col min="2057" max="2057" width="15.7109375" style="77" customWidth="1"/>
    <col min="2058" max="2058" width="23.140625" style="77" customWidth="1"/>
    <col min="2059" max="2059" width="0" style="77" hidden="1" customWidth="1"/>
    <col min="2060" max="2060" width="15" style="77" bestFit="1" customWidth="1"/>
    <col min="2061" max="2304" width="9.140625" style="77"/>
    <col min="2305" max="2305" width="6" style="77" customWidth="1"/>
    <col min="2306" max="2306" width="14.42578125" style="77" customWidth="1"/>
    <col min="2307" max="2307" width="11.42578125" style="77" customWidth="1"/>
    <col min="2308" max="2308" width="25.85546875" style="77" customWidth="1"/>
    <col min="2309" max="2309" width="15.28515625" style="77" customWidth="1"/>
    <col min="2310" max="2310" width="8.85546875" style="77" customWidth="1"/>
    <col min="2311" max="2311" width="14.42578125" style="77" customWidth="1"/>
    <col min="2312" max="2312" width="9.140625" style="77"/>
    <col min="2313" max="2313" width="15.7109375" style="77" customWidth="1"/>
    <col min="2314" max="2314" width="23.140625" style="77" customWidth="1"/>
    <col min="2315" max="2315" width="0" style="77" hidden="1" customWidth="1"/>
    <col min="2316" max="2316" width="15" style="77" bestFit="1" customWidth="1"/>
    <col min="2317" max="2560" width="9.140625" style="77"/>
    <col min="2561" max="2561" width="6" style="77" customWidth="1"/>
    <col min="2562" max="2562" width="14.42578125" style="77" customWidth="1"/>
    <col min="2563" max="2563" width="11.42578125" style="77" customWidth="1"/>
    <col min="2564" max="2564" width="25.85546875" style="77" customWidth="1"/>
    <col min="2565" max="2565" width="15.28515625" style="77" customWidth="1"/>
    <col min="2566" max="2566" width="8.85546875" style="77" customWidth="1"/>
    <col min="2567" max="2567" width="14.42578125" style="77" customWidth="1"/>
    <col min="2568" max="2568" width="9.140625" style="77"/>
    <col min="2569" max="2569" width="15.7109375" style="77" customWidth="1"/>
    <col min="2570" max="2570" width="23.140625" style="77" customWidth="1"/>
    <col min="2571" max="2571" width="0" style="77" hidden="1" customWidth="1"/>
    <col min="2572" max="2572" width="15" style="77" bestFit="1" customWidth="1"/>
    <col min="2573" max="2816" width="9.140625" style="77"/>
    <col min="2817" max="2817" width="6" style="77" customWidth="1"/>
    <col min="2818" max="2818" width="14.42578125" style="77" customWidth="1"/>
    <col min="2819" max="2819" width="11.42578125" style="77" customWidth="1"/>
    <col min="2820" max="2820" width="25.85546875" style="77" customWidth="1"/>
    <col min="2821" max="2821" width="15.28515625" style="77" customWidth="1"/>
    <col min="2822" max="2822" width="8.85546875" style="77" customWidth="1"/>
    <col min="2823" max="2823" width="14.42578125" style="77" customWidth="1"/>
    <col min="2824" max="2824" width="9.140625" style="77"/>
    <col min="2825" max="2825" width="15.7109375" style="77" customWidth="1"/>
    <col min="2826" max="2826" width="23.140625" style="77" customWidth="1"/>
    <col min="2827" max="2827" width="0" style="77" hidden="1" customWidth="1"/>
    <col min="2828" max="2828" width="15" style="77" bestFit="1" customWidth="1"/>
    <col min="2829" max="3072" width="9.140625" style="77"/>
    <col min="3073" max="3073" width="6" style="77" customWidth="1"/>
    <col min="3074" max="3074" width="14.42578125" style="77" customWidth="1"/>
    <col min="3075" max="3075" width="11.42578125" style="77" customWidth="1"/>
    <col min="3076" max="3076" width="25.85546875" style="77" customWidth="1"/>
    <col min="3077" max="3077" width="15.28515625" style="77" customWidth="1"/>
    <col min="3078" max="3078" width="8.85546875" style="77" customWidth="1"/>
    <col min="3079" max="3079" width="14.42578125" style="77" customWidth="1"/>
    <col min="3080" max="3080" width="9.140625" style="77"/>
    <col min="3081" max="3081" width="15.7109375" style="77" customWidth="1"/>
    <col min="3082" max="3082" width="23.140625" style="77" customWidth="1"/>
    <col min="3083" max="3083" width="0" style="77" hidden="1" customWidth="1"/>
    <col min="3084" max="3084" width="15" style="77" bestFit="1" customWidth="1"/>
    <col min="3085" max="3328" width="9.140625" style="77"/>
    <col min="3329" max="3329" width="6" style="77" customWidth="1"/>
    <col min="3330" max="3330" width="14.42578125" style="77" customWidth="1"/>
    <col min="3331" max="3331" width="11.42578125" style="77" customWidth="1"/>
    <col min="3332" max="3332" width="25.85546875" style="77" customWidth="1"/>
    <col min="3333" max="3333" width="15.28515625" style="77" customWidth="1"/>
    <col min="3334" max="3334" width="8.85546875" style="77" customWidth="1"/>
    <col min="3335" max="3335" width="14.42578125" style="77" customWidth="1"/>
    <col min="3336" max="3336" width="9.140625" style="77"/>
    <col min="3337" max="3337" width="15.7109375" style="77" customWidth="1"/>
    <col min="3338" max="3338" width="23.140625" style="77" customWidth="1"/>
    <col min="3339" max="3339" width="0" style="77" hidden="1" customWidth="1"/>
    <col min="3340" max="3340" width="15" style="77" bestFit="1" customWidth="1"/>
    <col min="3341" max="3584" width="9.140625" style="77"/>
    <col min="3585" max="3585" width="6" style="77" customWidth="1"/>
    <col min="3586" max="3586" width="14.42578125" style="77" customWidth="1"/>
    <col min="3587" max="3587" width="11.42578125" style="77" customWidth="1"/>
    <col min="3588" max="3588" width="25.85546875" style="77" customWidth="1"/>
    <col min="3589" max="3589" width="15.28515625" style="77" customWidth="1"/>
    <col min="3590" max="3590" width="8.85546875" style="77" customWidth="1"/>
    <col min="3591" max="3591" width="14.42578125" style="77" customWidth="1"/>
    <col min="3592" max="3592" width="9.140625" style="77"/>
    <col min="3593" max="3593" width="15.7109375" style="77" customWidth="1"/>
    <col min="3594" max="3594" width="23.140625" style="77" customWidth="1"/>
    <col min="3595" max="3595" width="0" style="77" hidden="1" customWidth="1"/>
    <col min="3596" max="3596" width="15" style="77" bestFit="1" customWidth="1"/>
    <col min="3597" max="3840" width="9.140625" style="77"/>
    <col min="3841" max="3841" width="6" style="77" customWidth="1"/>
    <col min="3842" max="3842" width="14.42578125" style="77" customWidth="1"/>
    <col min="3843" max="3843" width="11.42578125" style="77" customWidth="1"/>
    <col min="3844" max="3844" width="25.85546875" style="77" customWidth="1"/>
    <col min="3845" max="3845" width="15.28515625" style="77" customWidth="1"/>
    <col min="3846" max="3846" width="8.85546875" style="77" customWidth="1"/>
    <col min="3847" max="3847" width="14.42578125" style="77" customWidth="1"/>
    <col min="3848" max="3848" width="9.140625" style="77"/>
    <col min="3849" max="3849" width="15.7109375" style="77" customWidth="1"/>
    <col min="3850" max="3850" width="23.140625" style="77" customWidth="1"/>
    <col min="3851" max="3851" width="0" style="77" hidden="1" customWidth="1"/>
    <col min="3852" max="3852" width="15" style="77" bestFit="1" customWidth="1"/>
    <col min="3853" max="4096" width="9.140625" style="77"/>
    <col min="4097" max="4097" width="6" style="77" customWidth="1"/>
    <col min="4098" max="4098" width="14.42578125" style="77" customWidth="1"/>
    <col min="4099" max="4099" width="11.42578125" style="77" customWidth="1"/>
    <col min="4100" max="4100" width="25.85546875" style="77" customWidth="1"/>
    <col min="4101" max="4101" width="15.28515625" style="77" customWidth="1"/>
    <col min="4102" max="4102" width="8.85546875" style="77" customWidth="1"/>
    <col min="4103" max="4103" width="14.42578125" style="77" customWidth="1"/>
    <col min="4104" max="4104" width="9.140625" style="77"/>
    <col min="4105" max="4105" width="15.7109375" style="77" customWidth="1"/>
    <col min="4106" max="4106" width="23.140625" style="77" customWidth="1"/>
    <col min="4107" max="4107" width="0" style="77" hidden="1" customWidth="1"/>
    <col min="4108" max="4108" width="15" style="77" bestFit="1" customWidth="1"/>
    <col min="4109" max="4352" width="9.140625" style="77"/>
    <col min="4353" max="4353" width="6" style="77" customWidth="1"/>
    <col min="4354" max="4354" width="14.42578125" style="77" customWidth="1"/>
    <col min="4355" max="4355" width="11.42578125" style="77" customWidth="1"/>
    <col min="4356" max="4356" width="25.85546875" style="77" customWidth="1"/>
    <col min="4357" max="4357" width="15.28515625" style="77" customWidth="1"/>
    <col min="4358" max="4358" width="8.85546875" style="77" customWidth="1"/>
    <col min="4359" max="4359" width="14.42578125" style="77" customWidth="1"/>
    <col min="4360" max="4360" width="9.140625" style="77"/>
    <col min="4361" max="4361" width="15.7109375" style="77" customWidth="1"/>
    <col min="4362" max="4362" width="23.140625" style="77" customWidth="1"/>
    <col min="4363" max="4363" width="0" style="77" hidden="1" customWidth="1"/>
    <col min="4364" max="4364" width="15" style="77" bestFit="1" customWidth="1"/>
    <col min="4365" max="4608" width="9.140625" style="77"/>
    <col min="4609" max="4609" width="6" style="77" customWidth="1"/>
    <col min="4610" max="4610" width="14.42578125" style="77" customWidth="1"/>
    <col min="4611" max="4611" width="11.42578125" style="77" customWidth="1"/>
    <col min="4612" max="4612" width="25.85546875" style="77" customWidth="1"/>
    <col min="4613" max="4613" width="15.28515625" style="77" customWidth="1"/>
    <col min="4614" max="4614" width="8.85546875" style="77" customWidth="1"/>
    <col min="4615" max="4615" width="14.42578125" style="77" customWidth="1"/>
    <col min="4616" max="4616" width="9.140625" style="77"/>
    <col min="4617" max="4617" width="15.7109375" style="77" customWidth="1"/>
    <col min="4618" max="4618" width="23.140625" style="77" customWidth="1"/>
    <col min="4619" max="4619" width="0" style="77" hidden="1" customWidth="1"/>
    <col min="4620" max="4620" width="15" style="77" bestFit="1" customWidth="1"/>
    <col min="4621" max="4864" width="9.140625" style="77"/>
    <col min="4865" max="4865" width="6" style="77" customWidth="1"/>
    <col min="4866" max="4866" width="14.42578125" style="77" customWidth="1"/>
    <col min="4867" max="4867" width="11.42578125" style="77" customWidth="1"/>
    <col min="4868" max="4868" width="25.85546875" style="77" customWidth="1"/>
    <col min="4869" max="4869" width="15.28515625" style="77" customWidth="1"/>
    <col min="4870" max="4870" width="8.85546875" style="77" customWidth="1"/>
    <col min="4871" max="4871" width="14.42578125" style="77" customWidth="1"/>
    <col min="4872" max="4872" width="9.140625" style="77"/>
    <col min="4873" max="4873" width="15.7109375" style="77" customWidth="1"/>
    <col min="4874" max="4874" width="23.140625" style="77" customWidth="1"/>
    <col min="4875" max="4875" width="0" style="77" hidden="1" customWidth="1"/>
    <col min="4876" max="4876" width="15" style="77" bestFit="1" customWidth="1"/>
    <col min="4877" max="5120" width="9.140625" style="77"/>
    <col min="5121" max="5121" width="6" style="77" customWidth="1"/>
    <col min="5122" max="5122" width="14.42578125" style="77" customWidth="1"/>
    <col min="5123" max="5123" width="11.42578125" style="77" customWidth="1"/>
    <col min="5124" max="5124" width="25.85546875" style="77" customWidth="1"/>
    <col min="5125" max="5125" width="15.28515625" style="77" customWidth="1"/>
    <col min="5126" max="5126" width="8.85546875" style="77" customWidth="1"/>
    <col min="5127" max="5127" width="14.42578125" style="77" customWidth="1"/>
    <col min="5128" max="5128" width="9.140625" style="77"/>
    <col min="5129" max="5129" width="15.7109375" style="77" customWidth="1"/>
    <col min="5130" max="5130" width="23.140625" style="77" customWidth="1"/>
    <col min="5131" max="5131" width="0" style="77" hidden="1" customWidth="1"/>
    <col min="5132" max="5132" width="15" style="77" bestFit="1" customWidth="1"/>
    <col min="5133" max="5376" width="9.140625" style="77"/>
    <col min="5377" max="5377" width="6" style="77" customWidth="1"/>
    <col min="5378" max="5378" width="14.42578125" style="77" customWidth="1"/>
    <col min="5379" max="5379" width="11.42578125" style="77" customWidth="1"/>
    <col min="5380" max="5380" width="25.85546875" style="77" customWidth="1"/>
    <col min="5381" max="5381" width="15.28515625" style="77" customWidth="1"/>
    <col min="5382" max="5382" width="8.85546875" style="77" customWidth="1"/>
    <col min="5383" max="5383" width="14.42578125" style="77" customWidth="1"/>
    <col min="5384" max="5384" width="9.140625" style="77"/>
    <col min="5385" max="5385" width="15.7109375" style="77" customWidth="1"/>
    <col min="5386" max="5386" width="23.140625" style="77" customWidth="1"/>
    <col min="5387" max="5387" width="0" style="77" hidden="1" customWidth="1"/>
    <col min="5388" max="5388" width="15" style="77" bestFit="1" customWidth="1"/>
    <col min="5389" max="5632" width="9.140625" style="77"/>
    <col min="5633" max="5633" width="6" style="77" customWidth="1"/>
    <col min="5634" max="5634" width="14.42578125" style="77" customWidth="1"/>
    <col min="5635" max="5635" width="11.42578125" style="77" customWidth="1"/>
    <col min="5636" max="5636" width="25.85546875" style="77" customWidth="1"/>
    <col min="5637" max="5637" width="15.28515625" style="77" customWidth="1"/>
    <col min="5638" max="5638" width="8.85546875" style="77" customWidth="1"/>
    <col min="5639" max="5639" width="14.42578125" style="77" customWidth="1"/>
    <col min="5640" max="5640" width="9.140625" style="77"/>
    <col min="5641" max="5641" width="15.7109375" style="77" customWidth="1"/>
    <col min="5642" max="5642" width="23.140625" style="77" customWidth="1"/>
    <col min="5643" max="5643" width="0" style="77" hidden="1" customWidth="1"/>
    <col min="5644" max="5644" width="15" style="77" bestFit="1" customWidth="1"/>
    <col min="5645" max="5888" width="9.140625" style="77"/>
    <col min="5889" max="5889" width="6" style="77" customWidth="1"/>
    <col min="5890" max="5890" width="14.42578125" style="77" customWidth="1"/>
    <col min="5891" max="5891" width="11.42578125" style="77" customWidth="1"/>
    <col min="5892" max="5892" width="25.85546875" style="77" customWidth="1"/>
    <col min="5893" max="5893" width="15.28515625" style="77" customWidth="1"/>
    <col min="5894" max="5894" width="8.85546875" style="77" customWidth="1"/>
    <col min="5895" max="5895" width="14.42578125" style="77" customWidth="1"/>
    <col min="5896" max="5896" width="9.140625" style="77"/>
    <col min="5897" max="5897" width="15.7109375" style="77" customWidth="1"/>
    <col min="5898" max="5898" width="23.140625" style="77" customWidth="1"/>
    <col min="5899" max="5899" width="0" style="77" hidden="1" customWidth="1"/>
    <col min="5900" max="5900" width="15" style="77" bestFit="1" customWidth="1"/>
    <col min="5901" max="6144" width="9.140625" style="77"/>
    <col min="6145" max="6145" width="6" style="77" customWidth="1"/>
    <col min="6146" max="6146" width="14.42578125" style="77" customWidth="1"/>
    <col min="6147" max="6147" width="11.42578125" style="77" customWidth="1"/>
    <col min="6148" max="6148" width="25.85546875" style="77" customWidth="1"/>
    <col min="6149" max="6149" width="15.28515625" style="77" customWidth="1"/>
    <col min="6150" max="6150" width="8.85546875" style="77" customWidth="1"/>
    <col min="6151" max="6151" width="14.42578125" style="77" customWidth="1"/>
    <col min="6152" max="6152" width="9.140625" style="77"/>
    <col min="6153" max="6153" width="15.7109375" style="77" customWidth="1"/>
    <col min="6154" max="6154" width="23.140625" style="77" customWidth="1"/>
    <col min="6155" max="6155" width="0" style="77" hidden="1" customWidth="1"/>
    <col min="6156" max="6156" width="15" style="77" bestFit="1" customWidth="1"/>
    <col min="6157" max="6400" width="9.140625" style="77"/>
    <col min="6401" max="6401" width="6" style="77" customWidth="1"/>
    <col min="6402" max="6402" width="14.42578125" style="77" customWidth="1"/>
    <col min="6403" max="6403" width="11.42578125" style="77" customWidth="1"/>
    <col min="6404" max="6404" width="25.85546875" style="77" customWidth="1"/>
    <col min="6405" max="6405" width="15.28515625" style="77" customWidth="1"/>
    <col min="6406" max="6406" width="8.85546875" style="77" customWidth="1"/>
    <col min="6407" max="6407" width="14.42578125" style="77" customWidth="1"/>
    <col min="6408" max="6408" width="9.140625" style="77"/>
    <col min="6409" max="6409" width="15.7109375" style="77" customWidth="1"/>
    <col min="6410" max="6410" width="23.140625" style="77" customWidth="1"/>
    <col min="6411" max="6411" width="0" style="77" hidden="1" customWidth="1"/>
    <col min="6412" max="6412" width="15" style="77" bestFit="1" customWidth="1"/>
    <col min="6413" max="6656" width="9.140625" style="77"/>
    <col min="6657" max="6657" width="6" style="77" customWidth="1"/>
    <col min="6658" max="6658" width="14.42578125" style="77" customWidth="1"/>
    <col min="6659" max="6659" width="11.42578125" style="77" customWidth="1"/>
    <col min="6660" max="6660" width="25.85546875" style="77" customWidth="1"/>
    <col min="6661" max="6661" width="15.28515625" style="77" customWidth="1"/>
    <col min="6662" max="6662" width="8.85546875" style="77" customWidth="1"/>
    <col min="6663" max="6663" width="14.42578125" style="77" customWidth="1"/>
    <col min="6664" max="6664" width="9.140625" style="77"/>
    <col min="6665" max="6665" width="15.7109375" style="77" customWidth="1"/>
    <col min="6666" max="6666" width="23.140625" style="77" customWidth="1"/>
    <col min="6667" max="6667" width="0" style="77" hidden="1" customWidth="1"/>
    <col min="6668" max="6668" width="15" style="77" bestFit="1" customWidth="1"/>
    <col min="6669" max="6912" width="9.140625" style="77"/>
    <col min="6913" max="6913" width="6" style="77" customWidth="1"/>
    <col min="6914" max="6914" width="14.42578125" style="77" customWidth="1"/>
    <col min="6915" max="6915" width="11.42578125" style="77" customWidth="1"/>
    <col min="6916" max="6916" width="25.85546875" style="77" customWidth="1"/>
    <col min="6917" max="6917" width="15.28515625" style="77" customWidth="1"/>
    <col min="6918" max="6918" width="8.85546875" style="77" customWidth="1"/>
    <col min="6919" max="6919" width="14.42578125" style="77" customWidth="1"/>
    <col min="6920" max="6920" width="9.140625" style="77"/>
    <col min="6921" max="6921" width="15.7109375" style="77" customWidth="1"/>
    <col min="6922" max="6922" width="23.140625" style="77" customWidth="1"/>
    <col min="6923" max="6923" width="0" style="77" hidden="1" customWidth="1"/>
    <col min="6924" max="6924" width="15" style="77" bestFit="1" customWidth="1"/>
    <col min="6925" max="7168" width="9.140625" style="77"/>
    <col min="7169" max="7169" width="6" style="77" customWidth="1"/>
    <col min="7170" max="7170" width="14.42578125" style="77" customWidth="1"/>
    <col min="7171" max="7171" width="11.42578125" style="77" customWidth="1"/>
    <col min="7172" max="7172" width="25.85546875" style="77" customWidth="1"/>
    <col min="7173" max="7173" width="15.28515625" style="77" customWidth="1"/>
    <col min="7174" max="7174" width="8.85546875" style="77" customWidth="1"/>
    <col min="7175" max="7175" width="14.42578125" style="77" customWidth="1"/>
    <col min="7176" max="7176" width="9.140625" style="77"/>
    <col min="7177" max="7177" width="15.7109375" style="77" customWidth="1"/>
    <col min="7178" max="7178" width="23.140625" style="77" customWidth="1"/>
    <col min="7179" max="7179" width="0" style="77" hidden="1" customWidth="1"/>
    <col min="7180" max="7180" width="15" style="77" bestFit="1" customWidth="1"/>
    <col min="7181" max="7424" width="9.140625" style="77"/>
    <col min="7425" max="7425" width="6" style="77" customWidth="1"/>
    <col min="7426" max="7426" width="14.42578125" style="77" customWidth="1"/>
    <col min="7427" max="7427" width="11.42578125" style="77" customWidth="1"/>
    <col min="7428" max="7428" width="25.85546875" style="77" customWidth="1"/>
    <col min="7429" max="7429" width="15.28515625" style="77" customWidth="1"/>
    <col min="7430" max="7430" width="8.85546875" style="77" customWidth="1"/>
    <col min="7431" max="7431" width="14.42578125" style="77" customWidth="1"/>
    <col min="7432" max="7432" width="9.140625" style="77"/>
    <col min="7433" max="7433" width="15.7109375" style="77" customWidth="1"/>
    <col min="7434" max="7434" width="23.140625" style="77" customWidth="1"/>
    <col min="7435" max="7435" width="0" style="77" hidden="1" customWidth="1"/>
    <col min="7436" max="7436" width="15" style="77" bestFit="1" customWidth="1"/>
    <col min="7437" max="7680" width="9.140625" style="77"/>
    <col min="7681" max="7681" width="6" style="77" customWidth="1"/>
    <col min="7682" max="7682" width="14.42578125" style="77" customWidth="1"/>
    <col min="7683" max="7683" width="11.42578125" style="77" customWidth="1"/>
    <col min="7684" max="7684" width="25.85546875" style="77" customWidth="1"/>
    <col min="7685" max="7685" width="15.28515625" style="77" customWidth="1"/>
    <col min="7686" max="7686" width="8.85546875" style="77" customWidth="1"/>
    <col min="7687" max="7687" width="14.42578125" style="77" customWidth="1"/>
    <col min="7688" max="7688" width="9.140625" style="77"/>
    <col min="7689" max="7689" width="15.7109375" style="77" customWidth="1"/>
    <col min="7690" max="7690" width="23.140625" style="77" customWidth="1"/>
    <col min="7691" max="7691" width="0" style="77" hidden="1" customWidth="1"/>
    <col min="7692" max="7692" width="15" style="77" bestFit="1" customWidth="1"/>
    <col min="7693" max="7936" width="9.140625" style="77"/>
    <col min="7937" max="7937" width="6" style="77" customWidth="1"/>
    <col min="7938" max="7938" width="14.42578125" style="77" customWidth="1"/>
    <col min="7939" max="7939" width="11.42578125" style="77" customWidth="1"/>
    <col min="7940" max="7940" width="25.85546875" style="77" customWidth="1"/>
    <col min="7941" max="7941" width="15.28515625" style="77" customWidth="1"/>
    <col min="7942" max="7942" width="8.85546875" style="77" customWidth="1"/>
    <col min="7943" max="7943" width="14.42578125" style="77" customWidth="1"/>
    <col min="7944" max="7944" width="9.140625" style="77"/>
    <col min="7945" max="7945" width="15.7109375" style="77" customWidth="1"/>
    <col min="7946" max="7946" width="23.140625" style="77" customWidth="1"/>
    <col min="7947" max="7947" width="0" style="77" hidden="1" customWidth="1"/>
    <col min="7948" max="7948" width="15" style="77" bestFit="1" customWidth="1"/>
    <col min="7949" max="8192" width="9.140625" style="77"/>
    <col min="8193" max="8193" width="6" style="77" customWidth="1"/>
    <col min="8194" max="8194" width="14.42578125" style="77" customWidth="1"/>
    <col min="8195" max="8195" width="11.42578125" style="77" customWidth="1"/>
    <col min="8196" max="8196" width="25.85546875" style="77" customWidth="1"/>
    <col min="8197" max="8197" width="15.28515625" style="77" customWidth="1"/>
    <col min="8198" max="8198" width="8.85546875" style="77" customWidth="1"/>
    <col min="8199" max="8199" width="14.42578125" style="77" customWidth="1"/>
    <col min="8200" max="8200" width="9.140625" style="77"/>
    <col min="8201" max="8201" width="15.7109375" style="77" customWidth="1"/>
    <col min="8202" max="8202" width="23.140625" style="77" customWidth="1"/>
    <col min="8203" max="8203" width="0" style="77" hidden="1" customWidth="1"/>
    <col min="8204" max="8204" width="15" style="77" bestFit="1" customWidth="1"/>
    <col min="8205" max="8448" width="9.140625" style="77"/>
    <col min="8449" max="8449" width="6" style="77" customWidth="1"/>
    <col min="8450" max="8450" width="14.42578125" style="77" customWidth="1"/>
    <col min="8451" max="8451" width="11.42578125" style="77" customWidth="1"/>
    <col min="8452" max="8452" width="25.85546875" style="77" customWidth="1"/>
    <col min="8453" max="8453" width="15.28515625" style="77" customWidth="1"/>
    <col min="8454" max="8454" width="8.85546875" style="77" customWidth="1"/>
    <col min="8455" max="8455" width="14.42578125" style="77" customWidth="1"/>
    <col min="8456" max="8456" width="9.140625" style="77"/>
    <col min="8457" max="8457" width="15.7109375" style="77" customWidth="1"/>
    <col min="8458" max="8458" width="23.140625" style="77" customWidth="1"/>
    <col min="8459" max="8459" width="0" style="77" hidden="1" customWidth="1"/>
    <col min="8460" max="8460" width="15" style="77" bestFit="1" customWidth="1"/>
    <col min="8461" max="8704" width="9.140625" style="77"/>
    <col min="8705" max="8705" width="6" style="77" customWidth="1"/>
    <col min="8706" max="8706" width="14.42578125" style="77" customWidth="1"/>
    <col min="8707" max="8707" width="11.42578125" style="77" customWidth="1"/>
    <col min="8708" max="8708" width="25.85546875" style="77" customWidth="1"/>
    <col min="8709" max="8709" width="15.28515625" style="77" customWidth="1"/>
    <col min="8710" max="8710" width="8.85546875" style="77" customWidth="1"/>
    <col min="8711" max="8711" width="14.42578125" style="77" customWidth="1"/>
    <col min="8712" max="8712" width="9.140625" style="77"/>
    <col min="8713" max="8713" width="15.7109375" style="77" customWidth="1"/>
    <col min="8714" max="8714" width="23.140625" style="77" customWidth="1"/>
    <col min="8715" max="8715" width="0" style="77" hidden="1" customWidth="1"/>
    <col min="8716" max="8716" width="15" style="77" bestFit="1" customWidth="1"/>
    <col min="8717" max="8960" width="9.140625" style="77"/>
    <col min="8961" max="8961" width="6" style="77" customWidth="1"/>
    <col min="8962" max="8962" width="14.42578125" style="77" customWidth="1"/>
    <col min="8963" max="8963" width="11.42578125" style="77" customWidth="1"/>
    <col min="8964" max="8964" width="25.85546875" style="77" customWidth="1"/>
    <col min="8965" max="8965" width="15.28515625" style="77" customWidth="1"/>
    <col min="8966" max="8966" width="8.85546875" style="77" customWidth="1"/>
    <col min="8967" max="8967" width="14.42578125" style="77" customWidth="1"/>
    <col min="8968" max="8968" width="9.140625" style="77"/>
    <col min="8969" max="8969" width="15.7109375" style="77" customWidth="1"/>
    <col min="8970" max="8970" width="23.140625" style="77" customWidth="1"/>
    <col min="8971" max="8971" width="0" style="77" hidden="1" customWidth="1"/>
    <col min="8972" max="8972" width="15" style="77" bestFit="1" customWidth="1"/>
    <col min="8973" max="9216" width="9.140625" style="77"/>
    <col min="9217" max="9217" width="6" style="77" customWidth="1"/>
    <col min="9218" max="9218" width="14.42578125" style="77" customWidth="1"/>
    <col min="9219" max="9219" width="11.42578125" style="77" customWidth="1"/>
    <col min="9220" max="9220" width="25.85546875" style="77" customWidth="1"/>
    <col min="9221" max="9221" width="15.28515625" style="77" customWidth="1"/>
    <col min="9222" max="9222" width="8.85546875" style="77" customWidth="1"/>
    <col min="9223" max="9223" width="14.42578125" style="77" customWidth="1"/>
    <col min="9224" max="9224" width="9.140625" style="77"/>
    <col min="9225" max="9225" width="15.7109375" style="77" customWidth="1"/>
    <col min="9226" max="9226" width="23.140625" style="77" customWidth="1"/>
    <col min="9227" max="9227" width="0" style="77" hidden="1" customWidth="1"/>
    <col min="9228" max="9228" width="15" style="77" bestFit="1" customWidth="1"/>
    <col min="9229" max="9472" width="9.140625" style="77"/>
    <col min="9473" max="9473" width="6" style="77" customWidth="1"/>
    <col min="9474" max="9474" width="14.42578125" style="77" customWidth="1"/>
    <col min="9475" max="9475" width="11.42578125" style="77" customWidth="1"/>
    <col min="9476" max="9476" width="25.85546875" style="77" customWidth="1"/>
    <col min="9477" max="9477" width="15.28515625" style="77" customWidth="1"/>
    <col min="9478" max="9478" width="8.85546875" style="77" customWidth="1"/>
    <col min="9479" max="9479" width="14.42578125" style="77" customWidth="1"/>
    <col min="9480" max="9480" width="9.140625" style="77"/>
    <col min="9481" max="9481" width="15.7109375" style="77" customWidth="1"/>
    <col min="9482" max="9482" width="23.140625" style="77" customWidth="1"/>
    <col min="9483" max="9483" width="0" style="77" hidden="1" customWidth="1"/>
    <col min="9484" max="9484" width="15" style="77" bestFit="1" customWidth="1"/>
    <col min="9485" max="9728" width="9.140625" style="77"/>
    <col min="9729" max="9729" width="6" style="77" customWidth="1"/>
    <col min="9730" max="9730" width="14.42578125" style="77" customWidth="1"/>
    <col min="9731" max="9731" width="11.42578125" style="77" customWidth="1"/>
    <col min="9732" max="9732" width="25.85546875" style="77" customWidth="1"/>
    <col min="9733" max="9733" width="15.28515625" style="77" customWidth="1"/>
    <col min="9734" max="9734" width="8.85546875" style="77" customWidth="1"/>
    <col min="9735" max="9735" width="14.42578125" style="77" customWidth="1"/>
    <col min="9736" max="9736" width="9.140625" style="77"/>
    <col min="9737" max="9737" width="15.7109375" style="77" customWidth="1"/>
    <col min="9738" max="9738" width="23.140625" style="77" customWidth="1"/>
    <col min="9739" max="9739" width="0" style="77" hidden="1" customWidth="1"/>
    <col min="9740" max="9740" width="15" style="77" bestFit="1" customWidth="1"/>
    <col min="9741" max="9984" width="9.140625" style="77"/>
    <col min="9985" max="9985" width="6" style="77" customWidth="1"/>
    <col min="9986" max="9986" width="14.42578125" style="77" customWidth="1"/>
    <col min="9987" max="9987" width="11.42578125" style="77" customWidth="1"/>
    <col min="9988" max="9988" width="25.85546875" style="77" customWidth="1"/>
    <col min="9989" max="9989" width="15.28515625" style="77" customWidth="1"/>
    <col min="9990" max="9990" width="8.85546875" style="77" customWidth="1"/>
    <col min="9991" max="9991" width="14.42578125" style="77" customWidth="1"/>
    <col min="9992" max="9992" width="9.140625" style="77"/>
    <col min="9993" max="9993" width="15.7109375" style="77" customWidth="1"/>
    <col min="9994" max="9994" width="23.140625" style="77" customWidth="1"/>
    <col min="9995" max="9995" width="0" style="77" hidden="1" customWidth="1"/>
    <col min="9996" max="9996" width="15" style="77" bestFit="1" customWidth="1"/>
    <col min="9997" max="10240" width="9.140625" style="77"/>
    <col min="10241" max="10241" width="6" style="77" customWidth="1"/>
    <col min="10242" max="10242" width="14.42578125" style="77" customWidth="1"/>
    <col min="10243" max="10243" width="11.42578125" style="77" customWidth="1"/>
    <col min="10244" max="10244" width="25.85546875" style="77" customWidth="1"/>
    <col min="10245" max="10245" width="15.28515625" style="77" customWidth="1"/>
    <col min="10246" max="10246" width="8.85546875" style="77" customWidth="1"/>
    <col min="10247" max="10247" width="14.42578125" style="77" customWidth="1"/>
    <col min="10248" max="10248" width="9.140625" style="77"/>
    <col min="10249" max="10249" width="15.7109375" style="77" customWidth="1"/>
    <col min="10250" max="10250" width="23.140625" style="77" customWidth="1"/>
    <col min="10251" max="10251" width="0" style="77" hidden="1" customWidth="1"/>
    <col min="10252" max="10252" width="15" style="77" bestFit="1" customWidth="1"/>
    <col min="10253" max="10496" width="9.140625" style="77"/>
    <col min="10497" max="10497" width="6" style="77" customWidth="1"/>
    <col min="10498" max="10498" width="14.42578125" style="77" customWidth="1"/>
    <col min="10499" max="10499" width="11.42578125" style="77" customWidth="1"/>
    <col min="10500" max="10500" width="25.85546875" style="77" customWidth="1"/>
    <col min="10501" max="10501" width="15.28515625" style="77" customWidth="1"/>
    <col min="10502" max="10502" width="8.85546875" style="77" customWidth="1"/>
    <col min="10503" max="10503" width="14.42578125" style="77" customWidth="1"/>
    <col min="10504" max="10504" width="9.140625" style="77"/>
    <col min="10505" max="10505" width="15.7109375" style="77" customWidth="1"/>
    <col min="10506" max="10506" width="23.140625" style="77" customWidth="1"/>
    <col min="10507" max="10507" width="0" style="77" hidden="1" customWidth="1"/>
    <col min="10508" max="10508" width="15" style="77" bestFit="1" customWidth="1"/>
    <col min="10509" max="10752" width="9.140625" style="77"/>
    <col min="10753" max="10753" width="6" style="77" customWidth="1"/>
    <col min="10754" max="10754" width="14.42578125" style="77" customWidth="1"/>
    <col min="10755" max="10755" width="11.42578125" style="77" customWidth="1"/>
    <col min="10756" max="10756" width="25.85546875" style="77" customWidth="1"/>
    <col min="10757" max="10757" width="15.28515625" style="77" customWidth="1"/>
    <col min="10758" max="10758" width="8.85546875" style="77" customWidth="1"/>
    <col min="10759" max="10759" width="14.42578125" style="77" customWidth="1"/>
    <col min="10760" max="10760" width="9.140625" style="77"/>
    <col min="10761" max="10761" width="15.7109375" style="77" customWidth="1"/>
    <col min="10762" max="10762" width="23.140625" style="77" customWidth="1"/>
    <col min="10763" max="10763" width="0" style="77" hidden="1" customWidth="1"/>
    <col min="10764" max="10764" width="15" style="77" bestFit="1" customWidth="1"/>
    <col min="10765" max="11008" width="9.140625" style="77"/>
    <col min="11009" max="11009" width="6" style="77" customWidth="1"/>
    <col min="11010" max="11010" width="14.42578125" style="77" customWidth="1"/>
    <col min="11011" max="11011" width="11.42578125" style="77" customWidth="1"/>
    <col min="11012" max="11012" width="25.85546875" style="77" customWidth="1"/>
    <col min="11013" max="11013" width="15.28515625" style="77" customWidth="1"/>
    <col min="11014" max="11014" width="8.85546875" style="77" customWidth="1"/>
    <col min="11015" max="11015" width="14.42578125" style="77" customWidth="1"/>
    <col min="11016" max="11016" width="9.140625" style="77"/>
    <col min="11017" max="11017" width="15.7109375" style="77" customWidth="1"/>
    <col min="11018" max="11018" width="23.140625" style="77" customWidth="1"/>
    <col min="11019" max="11019" width="0" style="77" hidden="1" customWidth="1"/>
    <col min="11020" max="11020" width="15" style="77" bestFit="1" customWidth="1"/>
    <col min="11021" max="11264" width="9.140625" style="77"/>
    <col min="11265" max="11265" width="6" style="77" customWidth="1"/>
    <col min="11266" max="11266" width="14.42578125" style="77" customWidth="1"/>
    <col min="11267" max="11267" width="11.42578125" style="77" customWidth="1"/>
    <col min="11268" max="11268" width="25.85546875" style="77" customWidth="1"/>
    <col min="11269" max="11269" width="15.28515625" style="77" customWidth="1"/>
    <col min="11270" max="11270" width="8.85546875" style="77" customWidth="1"/>
    <col min="11271" max="11271" width="14.42578125" style="77" customWidth="1"/>
    <col min="11272" max="11272" width="9.140625" style="77"/>
    <col min="11273" max="11273" width="15.7109375" style="77" customWidth="1"/>
    <col min="11274" max="11274" width="23.140625" style="77" customWidth="1"/>
    <col min="11275" max="11275" width="0" style="77" hidden="1" customWidth="1"/>
    <col min="11276" max="11276" width="15" style="77" bestFit="1" customWidth="1"/>
    <col min="11277" max="11520" width="9.140625" style="77"/>
    <col min="11521" max="11521" width="6" style="77" customWidth="1"/>
    <col min="11522" max="11522" width="14.42578125" style="77" customWidth="1"/>
    <col min="11523" max="11523" width="11.42578125" style="77" customWidth="1"/>
    <col min="11524" max="11524" width="25.85546875" style="77" customWidth="1"/>
    <col min="11525" max="11525" width="15.28515625" style="77" customWidth="1"/>
    <col min="11526" max="11526" width="8.85546875" style="77" customWidth="1"/>
    <col min="11527" max="11527" width="14.42578125" style="77" customWidth="1"/>
    <col min="11528" max="11528" width="9.140625" style="77"/>
    <col min="11529" max="11529" width="15.7109375" style="77" customWidth="1"/>
    <col min="11530" max="11530" width="23.140625" style="77" customWidth="1"/>
    <col min="11531" max="11531" width="0" style="77" hidden="1" customWidth="1"/>
    <col min="11532" max="11532" width="15" style="77" bestFit="1" customWidth="1"/>
    <col min="11533" max="11776" width="9.140625" style="77"/>
    <col min="11777" max="11777" width="6" style="77" customWidth="1"/>
    <col min="11778" max="11778" width="14.42578125" style="77" customWidth="1"/>
    <col min="11779" max="11779" width="11.42578125" style="77" customWidth="1"/>
    <col min="11780" max="11780" width="25.85546875" style="77" customWidth="1"/>
    <col min="11781" max="11781" width="15.28515625" style="77" customWidth="1"/>
    <col min="11782" max="11782" width="8.85546875" style="77" customWidth="1"/>
    <col min="11783" max="11783" width="14.42578125" style="77" customWidth="1"/>
    <col min="11784" max="11784" width="9.140625" style="77"/>
    <col min="11785" max="11785" width="15.7109375" style="77" customWidth="1"/>
    <col min="11786" max="11786" width="23.140625" style="77" customWidth="1"/>
    <col min="11787" max="11787" width="0" style="77" hidden="1" customWidth="1"/>
    <col min="11788" max="11788" width="15" style="77" bestFit="1" customWidth="1"/>
    <col min="11789" max="12032" width="9.140625" style="77"/>
    <col min="12033" max="12033" width="6" style="77" customWidth="1"/>
    <col min="12034" max="12034" width="14.42578125" style="77" customWidth="1"/>
    <col min="12035" max="12035" width="11.42578125" style="77" customWidth="1"/>
    <col min="12036" max="12036" width="25.85546875" style="77" customWidth="1"/>
    <col min="12037" max="12037" width="15.28515625" style="77" customWidth="1"/>
    <col min="12038" max="12038" width="8.85546875" style="77" customWidth="1"/>
    <col min="12039" max="12039" width="14.42578125" style="77" customWidth="1"/>
    <col min="12040" max="12040" width="9.140625" style="77"/>
    <col min="12041" max="12041" width="15.7109375" style="77" customWidth="1"/>
    <col min="12042" max="12042" width="23.140625" style="77" customWidth="1"/>
    <col min="12043" max="12043" width="0" style="77" hidden="1" customWidth="1"/>
    <col min="12044" max="12044" width="15" style="77" bestFit="1" customWidth="1"/>
    <col min="12045" max="12288" width="9.140625" style="77"/>
    <col min="12289" max="12289" width="6" style="77" customWidth="1"/>
    <col min="12290" max="12290" width="14.42578125" style="77" customWidth="1"/>
    <col min="12291" max="12291" width="11.42578125" style="77" customWidth="1"/>
    <col min="12292" max="12292" width="25.85546875" style="77" customWidth="1"/>
    <col min="12293" max="12293" width="15.28515625" style="77" customWidth="1"/>
    <col min="12294" max="12294" width="8.85546875" style="77" customWidth="1"/>
    <col min="12295" max="12295" width="14.42578125" style="77" customWidth="1"/>
    <col min="12296" max="12296" width="9.140625" style="77"/>
    <col min="12297" max="12297" width="15.7109375" style="77" customWidth="1"/>
    <col min="12298" max="12298" width="23.140625" style="77" customWidth="1"/>
    <col min="12299" max="12299" width="0" style="77" hidden="1" customWidth="1"/>
    <col min="12300" max="12300" width="15" style="77" bestFit="1" customWidth="1"/>
    <col min="12301" max="12544" width="9.140625" style="77"/>
    <col min="12545" max="12545" width="6" style="77" customWidth="1"/>
    <col min="12546" max="12546" width="14.42578125" style="77" customWidth="1"/>
    <col min="12547" max="12547" width="11.42578125" style="77" customWidth="1"/>
    <col min="12548" max="12548" width="25.85546875" style="77" customWidth="1"/>
    <col min="12549" max="12549" width="15.28515625" style="77" customWidth="1"/>
    <col min="12550" max="12550" width="8.85546875" style="77" customWidth="1"/>
    <col min="12551" max="12551" width="14.42578125" style="77" customWidth="1"/>
    <col min="12552" max="12552" width="9.140625" style="77"/>
    <col min="12553" max="12553" width="15.7109375" style="77" customWidth="1"/>
    <col min="12554" max="12554" width="23.140625" style="77" customWidth="1"/>
    <col min="12555" max="12555" width="0" style="77" hidden="1" customWidth="1"/>
    <col min="12556" max="12556" width="15" style="77" bestFit="1" customWidth="1"/>
    <col min="12557" max="12800" width="9.140625" style="77"/>
    <col min="12801" max="12801" width="6" style="77" customWidth="1"/>
    <col min="12802" max="12802" width="14.42578125" style="77" customWidth="1"/>
    <col min="12803" max="12803" width="11.42578125" style="77" customWidth="1"/>
    <col min="12804" max="12804" width="25.85546875" style="77" customWidth="1"/>
    <col min="12805" max="12805" width="15.28515625" style="77" customWidth="1"/>
    <col min="12806" max="12806" width="8.85546875" style="77" customWidth="1"/>
    <col min="12807" max="12807" width="14.42578125" style="77" customWidth="1"/>
    <col min="12808" max="12808" width="9.140625" style="77"/>
    <col min="12809" max="12809" width="15.7109375" style="77" customWidth="1"/>
    <col min="12810" max="12810" width="23.140625" style="77" customWidth="1"/>
    <col min="12811" max="12811" width="0" style="77" hidden="1" customWidth="1"/>
    <col min="12812" max="12812" width="15" style="77" bestFit="1" customWidth="1"/>
    <col min="12813" max="13056" width="9.140625" style="77"/>
    <col min="13057" max="13057" width="6" style="77" customWidth="1"/>
    <col min="13058" max="13058" width="14.42578125" style="77" customWidth="1"/>
    <col min="13059" max="13059" width="11.42578125" style="77" customWidth="1"/>
    <col min="13060" max="13060" width="25.85546875" style="77" customWidth="1"/>
    <col min="13061" max="13061" width="15.28515625" style="77" customWidth="1"/>
    <col min="13062" max="13062" width="8.85546875" style="77" customWidth="1"/>
    <col min="13063" max="13063" width="14.42578125" style="77" customWidth="1"/>
    <col min="13064" max="13064" width="9.140625" style="77"/>
    <col min="13065" max="13065" width="15.7109375" style="77" customWidth="1"/>
    <col min="13066" max="13066" width="23.140625" style="77" customWidth="1"/>
    <col min="13067" max="13067" width="0" style="77" hidden="1" customWidth="1"/>
    <col min="13068" max="13068" width="15" style="77" bestFit="1" customWidth="1"/>
    <col min="13069" max="13312" width="9.140625" style="77"/>
    <col min="13313" max="13313" width="6" style="77" customWidth="1"/>
    <col min="13314" max="13314" width="14.42578125" style="77" customWidth="1"/>
    <col min="13315" max="13315" width="11.42578125" style="77" customWidth="1"/>
    <col min="13316" max="13316" width="25.85546875" style="77" customWidth="1"/>
    <col min="13317" max="13317" width="15.28515625" style="77" customWidth="1"/>
    <col min="13318" max="13318" width="8.85546875" style="77" customWidth="1"/>
    <col min="13319" max="13319" width="14.42578125" style="77" customWidth="1"/>
    <col min="13320" max="13320" width="9.140625" style="77"/>
    <col min="13321" max="13321" width="15.7109375" style="77" customWidth="1"/>
    <col min="13322" max="13322" width="23.140625" style="77" customWidth="1"/>
    <col min="13323" max="13323" width="0" style="77" hidden="1" customWidth="1"/>
    <col min="13324" max="13324" width="15" style="77" bestFit="1" customWidth="1"/>
    <col min="13325" max="13568" width="9.140625" style="77"/>
    <col min="13569" max="13569" width="6" style="77" customWidth="1"/>
    <col min="13570" max="13570" width="14.42578125" style="77" customWidth="1"/>
    <col min="13571" max="13571" width="11.42578125" style="77" customWidth="1"/>
    <col min="13572" max="13572" width="25.85546875" style="77" customWidth="1"/>
    <col min="13573" max="13573" width="15.28515625" style="77" customWidth="1"/>
    <col min="13574" max="13574" width="8.85546875" style="77" customWidth="1"/>
    <col min="13575" max="13575" width="14.42578125" style="77" customWidth="1"/>
    <col min="13576" max="13576" width="9.140625" style="77"/>
    <col min="13577" max="13577" width="15.7109375" style="77" customWidth="1"/>
    <col min="13578" max="13578" width="23.140625" style="77" customWidth="1"/>
    <col min="13579" max="13579" width="0" style="77" hidden="1" customWidth="1"/>
    <col min="13580" max="13580" width="15" style="77" bestFit="1" customWidth="1"/>
    <col min="13581" max="13824" width="9.140625" style="77"/>
    <col min="13825" max="13825" width="6" style="77" customWidth="1"/>
    <col min="13826" max="13826" width="14.42578125" style="77" customWidth="1"/>
    <col min="13827" max="13827" width="11.42578125" style="77" customWidth="1"/>
    <col min="13828" max="13828" width="25.85546875" style="77" customWidth="1"/>
    <col min="13829" max="13829" width="15.28515625" style="77" customWidth="1"/>
    <col min="13830" max="13830" width="8.85546875" style="77" customWidth="1"/>
    <col min="13831" max="13831" width="14.42578125" style="77" customWidth="1"/>
    <col min="13832" max="13832" width="9.140625" style="77"/>
    <col min="13833" max="13833" width="15.7109375" style="77" customWidth="1"/>
    <col min="13834" max="13834" width="23.140625" style="77" customWidth="1"/>
    <col min="13835" max="13835" width="0" style="77" hidden="1" customWidth="1"/>
    <col min="13836" max="13836" width="15" style="77" bestFit="1" customWidth="1"/>
    <col min="13837" max="14080" width="9.140625" style="77"/>
    <col min="14081" max="14081" width="6" style="77" customWidth="1"/>
    <col min="14082" max="14082" width="14.42578125" style="77" customWidth="1"/>
    <col min="14083" max="14083" width="11.42578125" style="77" customWidth="1"/>
    <col min="14084" max="14084" width="25.85546875" style="77" customWidth="1"/>
    <col min="14085" max="14085" width="15.28515625" style="77" customWidth="1"/>
    <col min="14086" max="14086" width="8.85546875" style="77" customWidth="1"/>
    <col min="14087" max="14087" width="14.42578125" style="77" customWidth="1"/>
    <col min="14088" max="14088" width="9.140625" style="77"/>
    <col min="14089" max="14089" width="15.7109375" style="77" customWidth="1"/>
    <col min="14090" max="14090" width="23.140625" style="77" customWidth="1"/>
    <col min="14091" max="14091" width="0" style="77" hidden="1" customWidth="1"/>
    <col min="14092" max="14092" width="15" style="77" bestFit="1" customWidth="1"/>
    <col min="14093" max="14336" width="9.140625" style="77"/>
    <col min="14337" max="14337" width="6" style="77" customWidth="1"/>
    <col min="14338" max="14338" width="14.42578125" style="77" customWidth="1"/>
    <col min="14339" max="14339" width="11.42578125" style="77" customWidth="1"/>
    <col min="14340" max="14340" width="25.85546875" style="77" customWidth="1"/>
    <col min="14341" max="14341" width="15.28515625" style="77" customWidth="1"/>
    <col min="14342" max="14342" width="8.85546875" style="77" customWidth="1"/>
    <col min="14343" max="14343" width="14.42578125" style="77" customWidth="1"/>
    <col min="14344" max="14344" width="9.140625" style="77"/>
    <col min="14345" max="14345" width="15.7109375" style="77" customWidth="1"/>
    <col min="14346" max="14346" width="23.140625" style="77" customWidth="1"/>
    <col min="14347" max="14347" width="0" style="77" hidden="1" customWidth="1"/>
    <col min="14348" max="14348" width="15" style="77" bestFit="1" customWidth="1"/>
    <col min="14349" max="14592" width="9.140625" style="77"/>
    <col min="14593" max="14593" width="6" style="77" customWidth="1"/>
    <col min="14594" max="14594" width="14.42578125" style="77" customWidth="1"/>
    <col min="14595" max="14595" width="11.42578125" style="77" customWidth="1"/>
    <col min="14596" max="14596" width="25.85546875" style="77" customWidth="1"/>
    <col min="14597" max="14597" width="15.28515625" style="77" customWidth="1"/>
    <col min="14598" max="14598" width="8.85546875" style="77" customWidth="1"/>
    <col min="14599" max="14599" width="14.42578125" style="77" customWidth="1"/>
    <col min="14600" max="14600" width="9.140625" style="77"/>
    <col min="14601" max="14601" width="15.7109375" style="77" customWidth="1"/>
    <col min="14602" max="14602" width="23.140625" style="77" customWidth="1"/>
    <col min="14603" max="14603" width="0" style="77" hidden="1" customWidth="1"/>
    <col min="14604" max="14604" width="15" style="77" bestFit="1" customWidth="1"/>
    <col min="14605" max="14848" width="9.140625" style="77"/>
    <col min="14849" max="14849" width="6" style="77" customWidth="1"/>
    <col min="14850" max="14850" width="14.42578125" style="77" customWidth="1"/>
    <col min="14851" max="14851" width="11.42578125" style="77" customWidth="1"/>
    <col min="14852" max="14852" width="25.85546875" style="77" customWidth="1"/>
    <col min="14853" max="14853" width="15.28515625" style="77" customWidth="1"/>
    <col min="14854" max="14854" width="8.85546875" style="77" customWidth="1"/>
    <col min="14855" max="14855" width="14.42578125" style="77" customWidth="1"/>
    <col min="14856" max="14856" width="9.140625" style="77"/>
    <col min="14857" max="14857" width="15.7109375" style="77" customWidth="1"/>
    <col min="14858" max="14858" width="23.140625" style="77" customWidth="1"/>
    <col min="14859" max="14859" width="0" style="77" hidden="1" customWidth="1"/>
    <col min="14860" max="14860" width="15" style="77" bestFit="1" customWidth="1"/>
    <col min="14861" max="15104" width="9.140625" style="77"/>
    <col min="15105" max="15105" width="6" style="77" customWidth="1"/>
    <col min="15106" max="15106" width="14.42578125" style="77" customWidth="1"/>
    <col min="15107" max="15107" width="11.42578125" style="77" customWidth="1"/>
    <col min="15108" max="15108" width="25.85546875" style="77" customWidth="1"/>
    <col min="15109" max="15109" width="15.28515625" style="77" customWidth="1"/>
    <col min="15110" max="15110" width="8.85546875" style="77" customWidth="1"/>
    <col min="15111" max="15111" width="14.42578125" style="77" customWidth="1"/>
    <col min="15112" max="15112" width="9.140625" style="77"/>
    <col min="15113" max="15113" width="15.7109375" style="77" customWidth="1"/>
    <col min="15114" max="15114" width="23.140625" style="77" customWidth="1"/>
    <col min="15115" max="15115" width="0" style="77" hidden="1" customWidth="1"/>
    <col min="15116" max="15116" width="15" style="77" bestFit="1" customWidth="1"/>
    <col min="15117" max="15360" width="9.140625" style="77"/>
    <col min="15361" max="15361" width="6" style="77" customWidth="1"/>
    <col min="15362" max="15362" width="14.42578125" style="77" customWidth="1"/>
    <col min="15363" max="15363" width="11.42578125" style="77" customWidth="1"/>
    <col min="15364" max="15364" width="25.85546875" style="77" customWidth="1"/>
    <col min="15365" max="15365" width="15.28515625" style="77" customWidth="1"/>
    <col min="15366" max="15366" width="8.85546875" style="77" customWidth="1"/>
    <col min="15367" max="15367" width="14.42578125" style="77" customWidth="1"/>
    <col min="15368" max="15368" width="9.140625" style="77"/>
    <col min="15369" max="15369" width="15.7109375" style="77" customWidth="1"/>
    <col min="15370" max="15370" width="23.140625" style="77" customWidth="1"/>
    <col min="15371" max="15371" width="0" style="77" hidden="1" customWidth="1"/>
    <col min="15372" max="15372" width="15" style="77" bestFit="1" customWidth="1"/>
    <col min="15373" max="15616" width="9.140625" style="77"/>
    <col min="15617" max="15617" width="6" style="77" customWidth="1"/>
    <col min="15618" max="15618" width="14.42578125" style="77" customWidth="1"/>
    <col min="15619" max="15619" width="11.42578125" style="77" customWidth="1"/>
    <col min="15620" max="15620" width="25.85546875" style="77" customWidth="1"/>
    <col min="15621" max="15621" width="15.28515625" style="77" customWidth="1"/>
    <col min="15622" max="15622" width="8.85546875" style="77" customWidth="1"/>
    <col min="15623" max="15623" width="14.42578125" style="77" customWidth="1"/>
    <col min="15624" max="15624" width="9.140625" style="77"/>
    <col min="15625" max="15625" width="15.7109375" style="77" customWidth="1"/>
    <col min="15626" max="15626" width="23.140625" style="77" customWidth="1"/>
    <col min="15627" max="15627" width="0" style="77" hidden="1" customWidth="1"/>
    <col min="15628" max="15628" width="15" style="77" bestFit="1" customWidth="1"/>
    <col min="15629" max="15872" width="9.140625" style="77"/>
    <col min="15873" max="15873" width="6" style="77" customWidth="1"/>
    <col min="15874" max="15874" width="14.42578125" style="77" customWidth="1"/>
    <col min="15875" max="15875" width="11.42578125" style="77" customWidth="1"/>
    <col min="15876" max="15876" width="25.85546875" style="77" customWidth="1"/>
    <col min="15877" max="15877" width="15.28515625" style="77" customWidth="1"/>
    <col min="15878" max="15878" width="8.85546875" style="77" customWidth="1"/>
    <col min="15879" max="15879" width="14.42578125" style="77" customWidth="1"/>
    <col min="15880" max="15880" width="9.140625" style="77"/>
    <col min="15881" max="15881" width="15.7109375" style="77" customWidth="1"/>
    <col min="15882" max="15882" width="23.140625" style="77" customWidth="1"/>
    <col min="15883" max="15883" width="0" style="77" hidden="1" customWidth="1"/>
    <col min="15884" max="15884" width="15" style="77" bestFit="1" customWidth="1"/>
    <col min="15885" max="16128" width="9.140625" style="77"/>
    <col min="16129" max="16129" width="6" style="77" customWidth="1"/>
    <col min="16130" max="16130" width="14.42578125" style="77" customWidth="1"/>
    <col min="16131" max="16131" width="11.42578125" style="77" customWidth="1"/>
    <col min="16132" max="16132" width="25.85546875" style="77" customWidth="1"/>
    <col min="16133" max="16133" width="15.28515625" style="77" customWidth="1"/>
    <col min="16134" max="16134" width="8.85546875" style="77" customWidth="1"/>
    <col min="16135" max="16135" width="14.42578125" style="77" customWidth="1"/>
    <col min="16136" max="16136" width="9.140625" style="77"/>
    <col min="16137" max="16137" width="15.7109375" style="77" customWidth="1"/>
    <col min="16138" max="16138" width="23.140625" style="77" customWidth="1"/>
    <col min="16139" max="16139" width="0" style="77" hidden="1" customWidth="1"/>
    <col min="16140" max="16140" width="15" style="77" bestFit="1" customWidth="1"/>
    <col min="16141" max="16384" width="9.140625" style="77"/>
  </cols>
  <sheetData>
    <row r="1" spans="1:10" ht="21" customHeight="1" x14ac:dyDescent="0.2">
      <c r="A1" s="471" t="s">
        <v>18</v>
      </c>
      <c r="B1" s="471"/>
      <c r="C1" s="471"/>
      <c r="D1" s="471"/>
      <c r="E1" s="471"/>
      <c r="F1" s="471"/>
      <c r="G1" s="471"/>
      <c r="H1" s="471"/>
      <c r="I1" s="471"/>
      <c r="J1" s="76" t="s">
        <v>216</v>
      </c>
    </row>
    <row r="2" spans="1:10" ht="21" customHeight="1" x14ac:dyDescent="0.2">
      <c r="A2" s="78" t="s">
        <v>19</v>
      </c>
      <c r="J2" s="80"/>
    </row>
    <row r="3" spans="1:10" ht="21" customHeight="1" x14ac:dyDescent="0.2">
      <c r="A3" s="78" t="s">
        <v>217</v>
      </c>
      <c r="C3" s="52" t="s">
        <v>212</v>
      </c>
    </row>
    <row r="4" spans="1:10" ht="21" customHeight="1" x14ac:dyDescent="0.2">
      <c r="A4" s="78" t="s">
        <v>210</v>
      </c>
      <c r="C4" s="77" t="s">
        <v>176</v>
      </c>
    </row>
    <row r="5" spans="1:10" ht="21" customHeight="1" x14ac:dyDescent="0.35">
      <c r="A5" s="78" t="s">
        <v>211</v>
      </c>
      <c r="C5" s="328" t="s">
        <v>223</v>
      </c>
    </row>
    <row r="6" spans="1:10" ht="21" customHeight="1" x14ac:dyDescent="0.2">
      <c r="A6" s="78" t="s">
        <v>218</v>
      </c>
    </row>
    <row r="7" spans="1:10" ht="21" customHeight="1" x14ac:dyDescent="0.2">
      <c r="A7" s="78" t="s">
        <v>7</v>
      </c>
      <c r="B7" s="78"/>
      <c r="C7" s="78"/>
    </row>
    <row r="8" spans="1:10" ht="21" customHeight="1" x14ac:dyDescent="0.2">
      <c r="A8" s="78" t="s">
        <v>221</v>
      </c>
      <c r="G8" s="379" t="s">
        <v>20</v>
      </c>
      <c r="H8" s="81">
        <v>1</v>
      </c>
      <c r="I8" s="380" t="s">
        <v>21</v>
      </c>
    </row>
    <row r="9" spans="1:10" ht="21" customHeight="1" x14ac:dyDescent="0.2">
      <c r="A9" s="78" t="s">
        <v>219</v>
      </c>
      <c r="C9" s="52"/>
    </row>
    <row r="10" spans="1:10" ht="21" customHeight="1" x14ac:dyDescent="0.2">
      <c r="A10" s="242" t="s">
        <v>23</v>
      </c>
      <c r="B10" s="476" t="s">
        <v>11</v>
      </c>
      <c r="C10" s="477"/>
      <c r="D10" s="478"/>
      <c r="E10" s="503" t="s">
        <v>1</v>
      </c>
      <c r="F10" s="473"/>
      <c r="G10" s="504" t="s">
        <v>220</v>
      </c>
      <c r="H10" s="503" t="s">
        <v>15</v>
      </c>
      <c r="I10" s="473"/>
      <c r="J10" s="501" t="s">
        <v>13</v>
      </c>
    </row>
    <row r="11" spans="1:10" ht="21" customHeight="1" x14ac:dyDescent="0.2">
      <c r="A11" s="85" t="s">
        <v>25</v>
      </c>
      <c r="B11" s="479"/>
      <c r="C11" s="480"/>
      <c r="D11" s="481"/>
      <c r="E11" s="502" t="s">
        <v>26</v>
      </c>
      <c r="F11" s="453"/>
      <c r="G11" s="451"/>
      <c r="H11" s="502" t="s">
        <v>27</v>
      </c>
      <c r="I11" s="453"/>
      <c r="J11" s="451"/>
    </row>
    <row r="12" spans="1:10" ht="21" customHeight="1" x14ac:dyDescent="0.2">
      <c r="A12" s="381">
        <v>1</v>
      </c>
      <c r="B12" s="382" t="str">
        <f>'[1]5.ครุภัณฑ์'!B9</f>
        <v>หมวดงานครุภัณฑ์</v>
      </c>
      <c r="C12" s="383"/>
      <c r="D12" s="384"/>
      <c r="E12" s="497">
        <f>'4.ครุภัณฑ์'!J17</f>
        <v>0</v>
      </c>
      <c r="F12" s="497"/>
      <c r="G12" s="381"/>
      <c r="H12" s="497">
        <f>E12</f>
        <v>0</v>
      </c>
      <c r="I12" s="497"/>
      <c r="J12" s="381"/>
    </row>
    <row r="13" spans="1:10" ht="21" customHeight="1" x14ac:dyDescent="0.2">
      <c r="A13" s="385"/>
      <c r="B13" s="386"/>
      <c r="C13" s="387"/>
      <c r="D13" s="388"/>
      <c r="E13" s="498"/>
      <c r="F13" s="498"/>
      <c r="G13" s="385"/>
      <c r="H13" s="499"/>
      <c r="I13" s="499"/>
      <c r="J13" s="385"/>
    </row>
    <row r="14" spans="1:10" ht="21" customHeight="1" x14ac:dyDescent="0.2">
      <c r="A14" s="389"/>
      <c r="B14" s="500"/>
      <c r="C14" s="500"/>
      <c r="D14" s="500"/>
      <c r="E14" s="492"/>
      <c r="F14" s="492"/>
      <c r="G14" s="385"/>
      <c r="H14" s="493"/>
      <c r="I14" s="493"/>
      <c r="J14" s="385"/>
    </row>
    <row r="15" spans="1:10" ht="21" customHeight="1" x14ac:dyDescent="0.2">
      <c r="A15" s="389"/>
      <c r="B15" s="390"/>
      <c r="C15" s="391"/>
      <c r="D15" s="392"/>
      <c r="E15" s="492"/>
      <c r="F15" s="492"/>
      <c r="G15" s="385"/>
      <c r="H15" s="493"/>
      <c r="I15" s="493"/>
      <c r="J15" s="385"/>
    </row>
    <row r="16" spans="1:10" ht="21" customHeight="1" x14ac:dyDescent="0.2">
      <c r="A16" s="389"/>
      <c r="B16" s="390"/>
      <c r="C16" s="391"/>
      <c r="D16" s="392"/>
      <c r="E16" s="492"/>
      <c r="F16" s="492"/>
      <c r="G16" s="385"/>
      <c r="H16" s="493"/>
      <c r="I16" s="493"/>
      <c r="J16" s="385"/>
    </row>
    <row r="17" spans="1:12" ht="21" customHeight="1" x14ac:dyDescent="0.2">
      <c r="A17" s="389"/>
      <c r="B17" s="390"/>
      <c r="C17" s="391"/>
      <c r="D17" s="392"/>
      <c r="E17" s="492"/>
      <c r="F17" s="492"/>
      <c r="G17" s="385"/>
      <c r="H17" s="493"/>
      <c r="I17" s="493"/>
      <c r="J17" s="385"/>
    </row>
    <row r="18" spans="1:12" ht="21" customHeight="1" x14ac:dyDescent="0.2">
      <c r="A18" s="389"/>
      <c r="B18" s="390"/>
      <c r="C18" s="391"/>
      <c r="D18" s="392"/>
      <c r="E18" s="492"/>
      <c r="F18" s="492"/>
      <c r="G18" s="385"/>
      <c r="H18" s="493"/>
      <c r="I18" s="493"/>
      <c r="J18" s="385"/>
    </row>
    <row r="19" spans="1:12" ht="21" customHeight="1" x14ac:dyDescent="0.2">
      <c r="A19" s="385"/>
      <c r="B19" s="494"/>
      <c r="C19" s="494"/>
      <c r="D19" s="494"/>
      <c r="E19" s="492"/>
      <c r="F19" s="492"/>
      <c r="G19" s="385"/>
      <c r="H19" s="493"/>
      <c r="I19" s="493"/>
      <c r="J19" s="385"/>
    </row>
    <row r="20" spans="1:12" ht="21" customHeight="1" x14ac:dyDescent="0.2">
      <c r="A20" s="393"/>
      <c r="B20" s="495"/>
      <c r="C20" s="495"/>
      <c r="D20" s="495"/>
      <c r="E20" s="495"/>
      <c r="F20" s="495"/>
      <c r="G20" s="393"/>
      <c r="H20" s="496"/>
      <c r="I20" s="496"/>
      <c r="J20" s="393"/>
    </row>
    <row r="21" spans="1:12" ht="21" customHeight="1" x14ac:dyDescent="0.2">
      <c r="A21" s="85" t="s">
        <v>14</v>
      </c>
      <c r="B21" s="490" t="s">
        <v>32</v>
      </c>
      <c r="C21" s="490"/>
      <c r="D21" s="490"/>
      <c r="E21" s="490"/>
      <c r="F21" s="490"/>
      <c r="G21" s="490"/>
      <c r="H21" s="491">
        <f>SUM(H12:I13)</f>
        <v>0</v>
      </c>
      <c r="I21" s="491"/>
      <c r="J21" s="394"/>
      <c r="L21" s="395"/>
    </row>
    <row r="22" spans="1:12" ht="21" customHeight="1" x14ac:dyDescent="0.2">
      <c r="A22" s="396"/>
      <c r="B22" s="397" t="s">
        <v>33</v>
      </c>
      <c r="C22" s="397"/>
      <c r="D22" s="397"/>
      <c r="E22" s="397" t="str">
        <f>BAHTTEXT(H21)</f>
        <v>ศูนย์บาทถ้วน</v>
      </c>
      <c r="F22" s="397"/>
      <c r="G22" s="398"/>
      <c r="H22" s="399"/>
      <c r="I22" s="400"/>
      <c r="J22" s="398"/>
    </row>
    <row r="24" spans="1:12" ht="21" customHeight="1" x14ac:dyDescent="0.2">
      <c r="E24" s="401"/>
    </row>
    <row r="25" spans="1:12" ht="21" customHeight="1" x14ac:dyDescent="0.2">
      <c r="E25" s="402"/>
    </row>
    <row r="26" spans="1:12" ht="21" customHeight="1" x14ac:dyDescent="0.2">
      <c r="B26" s="82"/>
      <c r="C26" s="82"/>
      <c r="D26" s="80"/>
      <c r="H26" s="81"/>
      <c r="I26" s="81"/>
    </row>
    <row r="27" spans="1:12" ht="21" customHeight="1" x14ac:dyDescent="0.2">
      <c r="B27" s="47" t="s">
        <v>245</v>
      </c>
    </row>
    <row r="28" spans="1:12" ht="21" customHeight="1" x14ac:dyDescent="0.2">
      <c r="E28" s="403"/>
      <c r="F28" s="404"/>
      <c r="G28" s="52"/>
      <c r="H28" s="403"/>
      <c r="I28" s="403"/>
      <c r="K28" s="52"/>
    </row>
    <row r="29" spans="1:12" ht="21" customHeight="1" x14ac:dyDescent="0.2">
      <c r="E29" s="403"/>
      <c r="F29" s="403"/>
      <c r="G29" s="403"/>
      <c r="H29" s="403"/>
      <c r="I29" s="403"/>
      <c r="K29" s="52"/>
    </row>
    <row r="30" spans="1:12" ht="21" customHeight="1" x14ac:dyDescent="0.2">
      <c r="E30" s="405"/>
      <c r="F30" s="405"/>
      <c r="G30" s="405"/>
      <c r="H30" s="52"/>
      <c r="I30" s="52"/>
      <c r="K30" s="52"/>
    </row>
    <row r="31" spans="1:12" ht="21" customHeight="1" x14ac:dyDescent="0.2">
      <c r="E31" s="403"/>
      <c r="F31" s="404"/>
      <c r="G31" s="52"/>
      <c r="H31" s="403"/>
      <c r="I31" s="403"/>
      <c r="K31" s="52"/>
    </row>
    <row r="32" spans="1:12" ht="21" customHeight="1" x14ac:dyDescent="0.2">
      <c r="E32" s="404"/>
      <c r="F32" s="404"/>
      <c r="G32" s="404"/>
      <c r="H32" s="404"/>
      <c r="I32" s="403"/>
      <c r="K32" s="52"/>
    </row>
    <row r="33" spans="5:11" ht="21" customHeight="1" x14ac:dyDescent="0.2">
      <c r="E33" s="52"/>
      <c r="F33" s="52"/>
      <c r="G33" s="52"/>
      <c r="H33" s="52"/>
      <c r="I33" s="52"/>
      <c r="K33" s="52"/>
    </row>
    <row r="40" spans="5:11" ht="21" customHeight="1" x14ac:dyDescent="0.2">
      <c r="J40" s="406"/>
    </row>
    <row r="46" spans="5:11" ht="21" customHeight="1" x14ac:dyDescent="0.2">
      <c r="J46" s="406"/>
    </row>
    <row r="53" spans="10:10" ht="21" customHeight="1" x14ac:dyDescent="0.35">
      <c r="J53" s="161" t="s">
        <v>229</v>
      </c>
    </row>
  </sheetData>
  <mergeCells count="31">
    <mergeCell ref="J10:J11"/>
    <mergeCell ref="E11:F11"/>
    <mergeCell ref="H11:I11"/>
    <mergeCell ref="A1:I1"/>
    <mergeCell ref="B10:D11"/>
    <mergeCell ref="E10:F10"/>
    <mergeCell ref="G10:G11"/>
    <mergeCell ref="H10:I10"/>
    <mergeCell ref="E12:F12"/>
    <mergeCell ref="H12:I12"/>
    <mergeCell ref="E13:F13"/>
    <mergeCell ref="H13:I13"/>
    <mergeCell ref="B14:D14"/>
    <mergeCell ref="E14:F14"/>
    <mergeCell ref="H14:I14"/>
    <mergeCell ref="E15:F15"/>
    <mergeCell ref="H15:I15"/>
    <mergeCell ref="E16:F16"/>
    <mergeCell ref="H16:I16"/>
    <mergeCell ref="E17:F17"/>
    <mergeCell ref="H17:I17"/>
    <mergeCell ref="B21:G21"/>
    <mergeCell ref="H21:I21"/>
    <mergeCell ref="E18:F18"/>
    <mergeCell ref="H18:I18"/>
    <mergeCell ref="B19:D19"/>
    <mergeCell ref="E19:F19"/>
    <mergeCell ref="H19:I19"/>
    <mergeCell ref="B20:D20"/>
    <mergeCell ref="E20:F20"/>
    <mergeCell ref="H20:I20"/>
  </mergeCells>
  <printOptions horizontalCentered="1"/>
  <pageMargins left="0.19685039370078741" right="0.19685039370078741" top="0.19685039370078741" bottom="0.19685039370078741" header="0.31496062992125984" footer="0.31496062992125984"/>
  <pageSetup scale="70" orientation="portrait" r:id="rId1"/>
  <colBreaks count="1" manualBreakCount="1">
    <brk id="10" max="4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view="pageBreakPreview" topLeftCell="A16" zoomScale="120" zoomScaleNormal="100" zoomScaleSheetLayoutView="120" workbookViewId="0">
      <selection activeCell="B26" sqref="B26"/>
    </sheetView>
  </sheetViews>
  <sheetFormatPr defaultRowHeight="21" x14ac:dyDescent="0.35"/>
  <cols>
    <col min="1" max="1" width="9.7109375" style="3" customWidth="1"/>
    <col min="2" max="2" width="9.140625" style="3"/>
    <col min="3" max="3" width="57.5703125" style="3" customWidth="1"/>
    <col min="4" max="4" width="13.85546875" style="332" customWidth="1"/>
    <col min="5" max="5" width="8.28515625" style="3" customWidth="1"/>
    <col min="6" max="6" width="10" style="3" customWidth="1"/>
    <col min="7" max="7" width="9.140625" style="3"/>
    <col min="8" max="8" width="13" style="3" customWidth="1"/>
    <col min="9" max="9" width="15.28515625" style="3" customWidth="1"/>
    <col min="10" max="10" width="17.42578125" style="3" bestFit="1" customWidth="1"/>
    <col min="11" max="16384" width="9.140625" style="3"/>
  </cols>
  <sheetData>
    <row r="1" spans="1:12" s="328" customFormat="1" x14ac:dyDescent="0.35">
      <c r="A1" s="531" t="s">
        <v>34</v>
      </c>
      <c r="B1" s="531"/>
      <c r="C1" s="531"/>
      <c r="D1" s="531"/>
      <c r="E1" s="531"/>
      <c r="F1" s="531"/>
      <c r="G1" s="531"/>
      <c r="H1" s="531"/>
      <c r="I1" s="369" t="s">
        <v>213</v>
      </c>
    </row>
    <row r="2" spans="1:12" s="328" customFormat="1" x14ac:dyDescent="0.35">
      <c r="A2" s="531" t="s">
        <v>35</v>
      </c>
      <c r="B2" s="531"/>
      <c r="C2" s="531"/>
      <c r="D2" s="531"/>
      <c r="E2" s="531"/>
      <c r="F2" s="531"/>
      <c r="G2" s="531"/>
      <c r="H2" s="531"/>
      <c r="I2" s="368"/>
    </row>
    <row r="3" spans="1:12" s="328" customFormat="1" x14ac:dyDescent="0.35">
      <c r="A3" s="329" t="s">
        <v>11</v>
      </c>
      <c r="B3" s="328" t="s">
        <v>187</v>
      </c>
      <c r="D3" s="330"/>
      <c r="I3" s="331"/>
    </row>
    <row r="4" spans="1:12" s="328" customFormat="1" ht="21" customHeight="1" x14ac:dyDescent="0.35">
      <c r="A4" s="370" t="s">
        <v>199</v>
      </c>
      <c r="B4" s="370"/>
      <c r="C4" s="371" t="s">
        <v>212</v>
      </c>
      <c r="D4" s="370"/>
      <c r="E4" s="370"/>
      <c r="F4" s="370"/>
      <c r="G4" s="370"/>
    </row>
    <row r="5" spans="1:12" s="328" customFormat="1" x14ac:dyDescent="0.35">
      <c r="A5" s="329" t="s">
        <v>210</v>
      </c>
      <c r="C5" s="328" t="s">
        <v>36</v>
      </c>
      <c r="D5" s="330"/>
    </row>
    <row r="6" spans="1:12" s="328" customFormat="1" x14ac:dyDescent="0.35">
      <c r="A6" s="329" t="s">
        <v>211</v>
      </c>
      <c r="C6" s="328" t="s">
        <v>223</v>
      </c>
      <c r="D6" s="330"/>
    </row>
    <row r="7" spans="1:12" x14ac:dyDescent="0.35">
      <c r="A7" s="4" t="s">
        <v>22</v>
      </c>
    </row>
    <row r="8" spans="1:12" x14ac:dyDescent="0.35">
      <c r="A8" s="4" t="s">
        <v>37</v>
      </c>
    </row>
    <row r="9" spans="1:12" x14ac:dyDescent="0.35">
      <c r="B9" s="3" t="s">
        <v>188</v>
      </c>
    </row>
    <row r="10" spans="1:12" x14ac:dyDescent="0.35">
      <c r="A10" s="3" t="s">
        <v>189</v>
      </c>
    </row>
    <row r="11" spans="1:12" x14ac:dyDescent="0.35">
      <c r="A11" s="4"/>
    </row>
    <row r="12" spans="1:12" x14ac:dyDescent="0.35">
      <c r="A12" s="333" t="s">
        <v>23</v>
      </c>
      <c r="B12" s="532" t="s">
        <v>38</v>
      </c>
      <c r="C12" s="533"/>
      <c r="D12" s="536" t="s">
        <v>1</v>
      </c>
      <c r="E12" s="537"/>
      <c r="F12" s="512" t="s">
        <v>39</v>
      </c>
      <c r="G12" s="536" t="s">
        <v>15</v>
      </c>
      <c r="H12" s="537"/>
      <c r="I12" s="512" t="s">
        <v>13</v>
      </c>
    </row>
    <row r="13" spans="1:12" x14ac:dyDescent="0.35">
      <c r="A13" s="334" t="s">
        <v>25</v>
      </c>
      <c r="B13" s="534"/>
      <c r="C13" s="535"/>
      <c r="D13" s="527" t="s">
        <v>26</v>
      </c>
      <c r="E13" s="528"/>
      <c r="F13" s="513"/>
      <c r="G13" s="527" t="s">
        <v>27</v>
      </c>
      <c r="H13" s="528"/>
      <c r="I13" s="513"/>
    </row>
    <row r="14" spans="1:12" x14ac:dyDescent="0.35">
      <c r="A14" s="360">
        <v>1</v>
      </c>
      <c r="B14" s="529" t="s">
        <v>40</v>
      </c>
      <c r="C14" s="529"/>
      <c r="D14" s="530">
        <f>'5.คชจ พิเศษ'!I17</f>
        <v>0</v>
      </c>
      <c r="E14" s="530"/>
      <c r="F14" s="361"/>
      <c r="G14" s="530">
        <f>F14*D14</f>
        <v>0</v>
      </c>
      <c r="H14" s="530"/>
      <c r="I14" s="360"/>
      <c r="L14" s="335"/>
    </row>
    <row r="15" spans="1:12" x14ac:dyDescent="0.35">
      <c r="A15" s="362"/>
      <c r="B15" s="520"/>
      <c r="C15" s="520"/>
      <c r="D15" s="521"/>
      <c r="E15" s="521"/>
      <c r="F15" s="362"/>
      <c r="G15" s="522"/>
      <c r="H15" s="523"/>
      <c r="I15" s="362"/>
    </row>
    <row r="16" spans="1:12" x14ac:dyDescent="0.35">
      <c r="A16" s="362"/>
      <c r="B16" s="520"/>
      <c r="C16" s="520"/>
      <c r="D16" s="524"/>
      <c r="E16" s="521"/>
      <c r="F16" s="363"/>
      <c r="G16" s="525"/>
      <c r="H16" s="526"/>
      <c r="I16" s="364"/>
    </row>
    <row r="17" spans="1:17" x14ac:dyDescent="0.35">
      <c r="A17" s="362"/>
      <c r="B17" s="520"/>
      <c r="C17" s="520"/>
      <c r="D17" s="521"/>
      <c r="E17" s="521"/>
      <c r="F17" s="362"/>
      <c r="G17" s="522"/>
      <c r="H17" s="523"/>
      <c r="I17" s="362"/>
    </row>
    <row r="18" spans="1:17" x14ac:dyDescent="0.35">
      <c r="A18" s="362"/>
      <c r="B18" s="520"/>
      <c r="C18" s="520"/>
      <c r="D18" s="521"/>
      <c r="E18" s="521"/>
      <c r="F18" s="362"/>
      <c r="G18" s="521"/>
      <c r="H18" s="521"/>
      <c r="I18" s="362"/>
    </row>
    <row r="19" spans="1:17" x14ac:dyDescent="0.35">
      <c r="A19" s="365"/>
      <c r="B19" s="514"/>
      <c r="C19" s="514"/>
      <c r="D19" s="515"/>
      <c r="E19" s="514"/>
      <c r="F19" s="365"/>
      <c r="G19" s="514"/>
      <c r="H19" s="514"/>
      <c r="I19" s="365"/>
    </row>
    <row r="20" spans="1:17" x14ac:dyDescent="0.35">
      <c r="A20" s="512" t="s">
        <v>14</v>
      </c>
      <c r="B20" s="516" t="s">
        <v>41</v>
      </c>
      <c r="C20" s="517"/>
      <c r="D20" s="517"/>
      <c r="E20" s="517"/>
      <c r="F20" s="518"/>
      <c r="G20" s="519">
        <f>SUM(G14:H19)</f>
        <v>0</v>
      </c>
      <c r="H20" s="519"/>
      <c r="I20" s="366"/>
      <c r="J20" s="332">
        <f>G20</f>
        <v>0</v>
      </c>
    </row>
    <row r="21" spans="1:17" x14ac:dyDescent="0.35">
      <c r="A21" s="513"/>
      <c r="B21" s="508" t="s">
        <v>33</v>
      </c>
      <c r="C21" s="508"/>
      <c r="D21" s="509" t="str">
        <f>BAHTTEXT(G20)</f>
        <v>ศูนย์บาทถ้วน</v>
      </c>
      <c r="E21" s="510"/>
      <c r="F21" s="510"/>
      <c r="G21" s="510"/>
      <c r="H21" s="510"/>
      <c r="I21" s="511"/>
    </row>
    <row r="22" spans="1:17" x14ac:dyDescent="0.35">
      <c r="A22" s="414"/>
      <c r="B22" s="414"/>
      <c r="C22" s="414"/>
      <c r="D22" s="414"/>
      <c r="E22" s="414"/>
      <c r="F22" s="414"/>
      <c r="G22" s="414"/>
      <c r="H22" s="414"/>
      <c r="I22" s="414"/>
    </row>
    <row r="23" spans="1:17" x14ac:dyDescent="0.35">
      <c r="A23" s="367"/>
      <c r="B23" s="367"/>
      <c r="C23" s="367"/>
      <c r="D23" s="367"/>
      <c r="E23" s="367"/>
      <c r="F23" s="367"/>
      <c r="G23" s="367"/>
      <c r="H23" s="367"/>
      <c r="I23" s="367"/>
      <c r="O23" s="336"/>
      <c r="Q23" s="336"/>
    </row>
    <row r="24" spans="1:17" s="338" customFormat="1" x14ac:dyDescent="0.35">
      <c r="A24" s="367"/>
      <c r="B24" s="367"/>
      <c r="C24" s="367"/>
      <c r="D24" s="367"/>
      <c r="E24" s="367"/>
      <c r="F24" s="367"/>
      <c r="G24" s="367"/>
      <c r="H24" s="367"/>
      <c r="I24" s="367"/>
      <c r="J24" s="339"/>
      <c r="K24" s="339"/>
      <c r="L24" s="339"/>
      <c r="M24" s="339"/>
    </row>
    <row r="25" spans="1:17" s="338" customFormat="1" x14ac:dyDescent="0.35">
      <c r="A25" s="367"/>
      <c r="B25" s="367"/>
      <c r="C25" s="367"/>
      <c r="D25" s="367"/>
      <c r="E25" s="367"/>
      <c r="F25" s="367"/>
      <c r="G25" s="367"/>
      <c r="H25" s="367"/>
      <c r="I25" s="367"/>
      <c r="K25" s="339"/>
      <c r="L25" s="339"/>
      <c r="M25" s="339"/>
    </row>
    <row r="26" spans="1:17" s="337" customFormat="1" x14ac:dyDescent="0.35">
      <c r="A26" s="367"/>
      <c r="B26" s="47" t="s">
        <v>245</v>
      </c>
      <c r="C26" s="367"/>
      <c r="D26" s="367"/>
      <c r="E26" s="367"/>
      <c r="F26" s="367"/>
      <c r="G26" s="367"/>
      <c r="H26" s="367"/>
      <c r="I26" s="367"/>
    </row>
    <row r="27" spans="1:17" s="337" customFormat="1" x14ac:dyDescent="0.35">
      <c r="A27" s="367"/>
      <c r="B27" s="367"/>
      <c r="C27" s="367"/>
      <c r="D27" s="367"/>
      <c r="E27" s="367"/>
      <c r="F27" s="367"/>
      <c r="G27" s="367"/>
      <c r="H27" s="367"/>
      <c r="I27" s="367"/>
    </row>
    <row r="28" spans="1:17" s="337" customFormat="1" ht="12.75" customHeight="1" x14ac:dyDescent="0.35">
      <c r="A28" s="367"/>
      <c r="B28" s="367"/>
      <c r="C28" s="367"/>
      <c r="D28" s="367"/>
      <c r="E28" s="367"/>
      <c r="F28" s="367"/>
      <c r="G28" s="367"/>
      <c r="H28" s="367"/>
      <c r="I28" s="367"/>
      <c r="J28" s="507"/>
      <c r="K28" s="507"/>
      <c r="L28" s="507"/>
      <c r="M28" s="507"/>
    </row>
    <row r="29" spans="1:17" s="337" customFormat="1" x14ac:dyDescent="0.35">
      <c r="A29" s="367"/>
      <c r="B29" s="367"/>
      <c r="C29" s="367"/>
      <c r="D29" s="367"/>
      <c r="E29" s="367"/>
      <c r="F29" s="367"/>
      <c r="G29" s="367"/>
      <c r="H29" s="367"/>
      <c r="I29" s="367"/>
      <c r="M29" s="340"/>
    </row>
    <row r="30" spans="1:17" s="337" customFormat="1" x14ac:dyDescent="0.35">
      <c r="A30" s="367"/>
      <c r="B30" s="367"/>
      <c r="C30" s="367"/>
      <c r="D30" s="367"/>
      <c r="E30" s="367"/>
      <c r="F30" s="367"/>
      <c r="G30" s="367"/>
      <c r="H30" s="367"/>
      <c r="I30" s="367"/>
      <c r="J30" s="341"/>
      <c r="K30" s="342"/>
      <c r="L30" s="343"/>
      <c r="M30" s="343"/>
    </row>
    <row r="31" spans="1:17" x14ac:dyDescent="0.35">
      <c r="A31" s="367"/>
      <c r="B31" s="367"/>
      <c r="C31" s="367"/>
      <c r="D31" s="367"/>
      <c r="E31" s="367"/>
      <c r="F31" s="367"/>
      <c r="G31" s="367"/>
      <c r="H31" s="367"/>
      <c r="I31" s="367"/>
      <c r="J31" s="332"/>
      <c r="L31" s="507"/>
      <c r="M31" s="507"/>
      <c r="N31" s="507"/>
      <c r="O31" s="332"/>
    </row>
    <row r="32" spans="1:17" x14ac:dyDescent="0.35">
      <c r="A32" s="367"/>
      <c r="B32" s="367"/>
      <c r="C32" s="367"/>
      <c r="D32" s="367"/>
      <c r="E32" s="367"/>
      <c r="F32" s="367"/>
      <c r="G32" s="367"/>
      <c r="H32" s="367"/>
      <c r="I32" s="367"/>
      <c r="J32" s="332"/>
      <c r="K32" s="507"/>
      <c r="L32" s="507"/>
      <c r="M32" s="507"/>
      <c r="N32" s="344"/>
      <c r="O32" s="332"/>
    </row>
    <row r="33" spans="1:20" x14ac:dyDescent="0.35">
      <c r="A33" s="367"/>
      <c r="B33" s="367"/>
      <c r="C33" s="367"/>
      <c r="D33" s="367"/>
      <c r="E33" s="367"/>
      <c r="F33" s="367"/>
      <c r="G33" s="367"/>
      <c r="H33" s="367"/>
      <c r="I33" s="367"/>
      <c r="J33" s="338"/>
      <c r="K33" s="345"/>
      <c r="L33" s="506"/>
      <c r="M33" s="506"/>
      <c r="N33" s="506"/>
      <c r="O33" s="506"/>
    </row>
    <row r="34" spans="1:20" x14ac:dyDescent="0.35">
      <c r="A34" s="367"/>
      <c r="B34" s="367"/>
      <c r="C34" s="367"/>
      <c r="D34" s="367"/>
      <c r="E34" s="367"/>
      <c r="F34" s="367"/>
      <c r="G34" s="367"/>
      <c r="H34" s="367"/>
      <c r="I34" s="367"/>
      <c r="J34" s="343"/>
      <c r="K34" s="343"/>
      <c r="L34" s="507"/>
      <c r="M34" s="507"/>
      <c r="N34" s="507"/>
      <c r="O34" s="343"/>
    </row>
    <row r="35" spans="1:20" x14ac:dyDescent="0.35">
      <c r="A35" s="367"/>
      <c r="B35" s="367"/>
      <c r="C35" s="367"/>
      <c r="D35" s="367"/>
      <c r="E35" s="367"/>
      <c r="F35" s="367"/>
      <c r="G35" s="367"/>
      <c r="H35" s="367"/>
      <c r="I35" s="367"/>
    </row>
    <row r="36" spans="1:20" x14ac:dyDescent="0.35">
      <c r="A36" s="367"/>
      <c r="B36" s="367"/>
      <c r="C36" s="367"/>
      <c r="D36" s="367"/>
      <c r="E36" s="367"/>
      <c r="F36" s="367"/>
      <c r="G36" s="367"/>
      <c r="H36" s="367"/>
      <c r="I36" s="367"/>
    </row>
    <row r="37" spans="1:20" x14ac:dyDescent="0.35">
      <c r="A37" s="367"/>
      <c r="B37" s="367"/>
      <c r="C37" s="367"/>
      <c r="D37" s="367"/>
      <c r="E37" s="367"/>
      <c r="F37" s="367"/>
      <c r="G37" s="367"/>
      <c r="H37" s="367"/>
      <c r="I37" s="367"/>
    </row>
    <row r="38" spans="1:20" x14ac:dyDescent="0.35">
      <c r="A38" s="367"/>
      <c r="B38" s="367"/>
      <c r="C38" s="367"/>
      <c r="D38" s="367"/>
      <c r="E38" s="367"/>
      <c r="F38" s="367"/>
      <c r="G38" s="367"/>
      <c r="H38" s="367"/>
      <c r="I38" s="367"/>
    </row>
    <row r="39" spans="1:20" x14ac:dyDescent="0.35">
      <c r="A39" s="367"/>
      <c r="B39" s="367"/>
      <c r="C39" s="367"/>
      <c r="D39" s="367"/>
      <c r="E39" s="367"/>
      <c r="F39" s="367"/>
      <c r="G39" s="367"/>
      <c r="H39" s="367"/>
      <c r="I39" s="367"/>
    </row>
    <row r="40" spans="1:20" x14ac:dyDescent="0.35">
      <c r="A40" s="367"/>
      <c r="B40" s="367"/>
      <c r="C40" s="367"/>
      <c r="D40" s="367"/>
      <c r="E40" s="367"/>
      <c r="F40" s="367"/>
      <c r="G40" s="367"/>
      <c r="H40" s="367"/>
      <c r="I40" s="367"/>
    </row>
    <row r="41" spans="1:20" x14ac:dyDescent="0.35">
      <c r="A41" s="367"/>
      <c r="B41" s="367"/>
      <c r="C41" s="367"/>
      <c r="D41" s="367"/>
      <c r="E41" s="367"/>
      <c r="F41" s="367"/>
      <c r="G41" s="367"/>
      <c r="H41" s="367"/>
      <c r="I41" s="367"/>
    </row>
    <row r="42" spans="1:20" x14ac:dyDescent="0.35">
      <c r="A42" s="367"/>
      <c r="B42" s="367"/>
      <c r="C42" s="367"/>
      <c r="D42" s="367"/>
      <c r="E42" s="367"/>
      <c r="F42" s="367"/>
      <c r="G42" s="367"/>
      <c r="H42" s="367"/>
      <c r="I42" s="367"/>
    </row>
    <row r="43" spans="1:20" x14ac:dyDescent="0.35">
      <c r="A43" s="367"/>
      <c r="B43" s="367"/>
      <c r="C43" s="367"/>
      <c r="D43" s="367"/>
      <c r="E43" s="367"/>
      <c r="F43" s="367"/>
      <c r="G43" s="367"/>
      <c r="H43" s="367"/>
      <c r="I43" s="367"/>
    </row>
    <row r="44" spans="1:20" x14ac:dyDescent="0.35">
      <c r="A44" s="367"/>
      <c r="B44" s="367"/>
      <c r="C44" s="367"/>
      <c r="D44" s="367"/>
      <c r="E44" s="367"/>
      <c r="F44" s="367"/>
      <c r="G44" s="367"/>
      <c r="H44" s="367"/>
      <c r="I44" s="367"/>
      <c r="L44" s="506"/>
      <c r="M44" s="506"/>
      <c r="N44" s="506"/>
      <c r="O44" s="506"/>
      <c r="P44" s="506"/>
      <c r="Q44" s="338"/>
      <c r="R44" s="338"/>
      <c r="S44" s="338"/>
      <c r="T44" s="338"/>
    </row>
    <row r="45" spans="1:20" x14ac:dyDescent="0.35">
      <c r="A45" s="367"/>
      <c r="B45" s="367"/>
      <c r="C45" s="367"/>
      <c r="D45" s="367"/>
      <c r="E45" s="367"/>
      <c r="F45" s="367"/>
      <c r="G45" s="367"/>
      <c r="H45" s="367"/>
      <c r="I45" s="367"/>
      <c r="L45" s="505"/>
      <c r="M45" s="505"/>
      <c r="N45" s="505"/>
      <c r="O45" s="505"/>
      <c r="P45" s="505"/>
      <c r="Q45" s="505"/>
      <c r="R45" s="505"/>
      <c r="S45" s="505"/>
      <c r="T45" s="505"/>
    </row>
    <row r="46" spans="1:20" x14ac:dyDescent="0.35">
      <c r="A46" s="367"/>
      <c r="B46" s="367"/>
      <c r="C46" s="367"/>
      <c r="D46" s="367"/>
      <c r="E46" s="367"/>
      <c r="F46" s="367"/>
      <c r="G46" s="367"/>
      <c r="H46" s="367"/>
      <c r="I46" s="367"/>
      <c r="Q46" s="5"/>
      <c r="R46" s="5"/>
      <c r="S46" s="5"/>
      <c r="T46" s="5"/>
    </row>
    <row r="47" spans="1:20" x14ac:dyDescent="0.35">
      <c r="A47" s="367"/>
      <c r="B47" s="367"/>
      <c r="C47" s="367"/>
      <c r="D47" s="367"/>
      <c r="E47" s="367"/>
      <c r="F47" s="367"/>
      <c r="G47" s="367"/>
      <c r="H47" s="367"/>
      <c r="I47" s="367"/>
      <c r="L47" s="506"/>
      <c r="M47" s="506"/>
      <c r="N47" s="506"/>
      <c r="O47" s="506"/>
      <c r="P47" s="506"/>
      <c r="Q47" s="338"/>
      <c r="R47" s="338"/>
      <c r="S47" s="338"/>
      <c r="T47" s="338"/>
    </row>
    <row r="48" spans="1:20" x14ac:dyDescent="0.35">
      <c r="A48" s="367"/>
      <c r="B48" s="367"/>
      <c r="C48" s="367"/>
      <c r="D48" s="367"/>
      <c r="E48" s="367"/>
      <c r="F48" s="367"/>
      <c r="G48" s="367"/>
      <c r="H48" s="367"/>
      <c r="I48" s="367"/>
      <c r="L48" s="505"/>
      <c r="M48" s="505"/>
      <c r="N48" s="505"/>
      <c r="O48" s="505"/>
      <c r="P48" s="505"/>
      <c r="Q48" s="505"/>
      <c r="R48" s="505"/>
      <c r="S48" s="505"/>
      <c r="T48" s="505"/>
    </row>
    <row r="49" spans="1:20" x14ac:dyDescent="0.35">
      <c r="A49" s="367"/>
      <c r="B49" s="367"/>
      <c r="C49" s="367"/>
      <c r="D49" s="367"/>
      <c r="E49" s="367"/>
      <c r="F49" s="367"/>
      <c r="G49" s="367"/>
      <c r="H49" s="367"/>
      <c r="I49" s="367"/>
      <c r="P49" s="507"/>
      <c r="Q49" s="507"/>
      <c r="R49" s="507"/>
    </row>
    <row r="50" spans="1:20" x14ac:dyDescent="0.35">
      <c r="A50" s="367"/>
      <c r="B50" s="367"/>
      <c r="C50" s="367"/>
      <c r="D50" s="367"/>
      <c r="E50" s="367"/>
      <c r="F50" s="367"/>
      <c r="G50" s="367"/>
      <c r="H50" s="367"/>
      <c r="I50" s="367"/>
      <c r="L50" s="506"/>
      <c r="M50" s="506"/>
      <c r="N50" s="506"/>
      <c r="O50" s="506"/>
      <c r="P50" s="506"/>
      <c r="Q50" s="338"/>
      <c r="R50" s="338"/>
      <c r="S50" s="338"/>
      <c r="T50" s="338"/>
    </row>
    <row r="51" spans="1:20" x14ac:dyDescent="0.35">
      <c r="A51" s="367"/>
      <c r="B51" s="367"/>
      <c r="C51" s="367"/>
      <c r="D51" s="367"/>
      <c r="E51" s="367"/>
      <c r="F51" s="367"/>
      <c r="G51" s="367"/>
      <c r="H51" s="367"/>
      <c r="I51" s="367"/>
      <c r="L51" s="505"/>
      <c r="M51" s="505"/>
      <c r="N51" s="505"/>
      <c r="O51" s="505"/>
      <c r="P51" s="505"/>
      <c r="Q51" s="505"/>
      <c r="R51" s="505"/>
      <c r="S51" s="505"/>
      <c r="T51" s="505"/>
    </row>
    <row r="52" spans="1:20" x14ac:dyDescent="0.35">
      <c r="A52" s="367"/>
      <c r="B52" s="367"/>
      <c r="C52" s="367"/>
      <c r="D52" s="367"/>
      <c r="E52" s="367"/>
      <c r="F52" s="367"/>
      <c r="G52" s="367"/>
      <c r="H52" s="367"/>
      <c r="I52" s="367"/>
      <c r="P52" s="507"/>
      <c r="Q52" s="507"/>
      <c r="R52" s="507"/>
    </row>
    <row r="53" spans="1:20" x14ac:dyDescent="0.35">
      <c r="A53" s="367"/>
      <c r="B53" s="367"/>
      <c r="C53" s="367"/>
      <c r="D53" s="367"/>
      <c r="E53" s="367"/>
      <c r="F53" s="367"/>
      <c r="G53" s="367"/>
      <c r="H53" s="367"/>
      <c r="I53" s="367"/>
    </row>
    <row r="54" spans="1:20" x14ac:dyDescent="0.35">
      <c r="A54" s="367"/>
      <c r="B54" s="367"/>
      <c r="C54" s="367"/>
      <c r="D54" s="367"/>
      <c r="E54" s="367"/>
      <c r="F54" s="367"/>
      <c r="G54" s="367"/>
      <c r="H54" s="367"/>
      <c r="I54" s="367"/>
    </row>
    <row r="55" spans="1:20" x14ac:dyDescent="0.35">
      <c r="A55" s="367"/>
      <c r="B55" s="367"/>
      <c r="C55" s="367"/>
      <c r="D55" s="367"/>
      <c r="E55" s="367"/>
      <c r="F55" s="367"/>
      <c r="G55" s="367"/>
      <c r="H55" s="367"/>
      <c r="I55" s="367"/>
    </row>
    <row r="56" spans="1:20" x14ac:dyDescent="0.35">
      <c r="A56" s="367"/>
      <c r="B56" s="367"/>
      <c r="C56" s="367"/>
      <c r="D56" s="367"/>
      <c r="E56" s="367"/>
      <c r="F56" s="367"/>
      <c r="G56" s="367"/>
      <c r="H56" s="367"/>
      <c r="I56" s="367"/>
    </row>
    <row r="57" spans="1:20" x14ac:dyDescent="0.35">
      <c r="A57" s="367"/>
      <c r="B57" s="367"/>
      <c r="C57" s="367"/>
      <c r="D57" s="367"/>
      <c r="E57" s="367"/>
      <c r="F57" s="367"/>
      <c r="G57" s="367"/>
      <c r="H57" s="367"/>
      <c r="I57" s="161" t="s">
        <v>230</v>
      </c>
    </row>
    <row r="58" spans="1:20" x14ac:dyDescent="0.35">
      <c r="A58" s="346"/>
      <c r="B58" s="346"/>
    </row>
    <row r="59" spans="1:20" x14ac:dyDescent="0.35">
      <c r="A59" s="346"/>
      <c r="B59" s="346"/>
    </row>
  </sheetData>
  <mergeCells count="48">
    <mergeCell ref="A1:H1"/>
    <mergeCell ref="A2:H2"/>
    <mergeCell ref="B12:C13"/>
    <mergeCell ref="D12:E12"/>
    <mergeCell ref="F12:F13"/>
    <mergeCell ref="G12:H12"/>
    <mergeCell ref="I12:I13"/>
    <mergeCell ref="D13:E13"/>
    <mergeCell ref="G13:H13"/>
    <mergeCell ref="B14:C14"/>
    <mergeCell ref="D14:E14"/>
    <mergeCell ref="G14:H14"/>
    <mergeCell ref="B15:C15"/>
    <mergeCell ref="D15:E15"/>
    <mergeCell ref="G15:H15"/>
    <mergeCell ref="B16:C16"/>
    <mergeCell ref="D16:E16"/>
    <mergeCell ref="G16:H16"/>
    <mergeCell ref="B17:C17"/>
    <mergeCell ref="D17:E17"/>
    <mergeCell ref="G17:H17"/>
    <mergeCell ref="B18:C18"/>
    <mergeCell ref="D18:E18"/>
    <mergeCell ref="G18:H18"/>
    <mergeCell ref="B19:C19"/>
    <mergeCell ref="D19:E19"/>
    <mergeCell ref="G19:H19"/>
    <mergeCell ref="B20:F20"/>
    <mergeCell ref="G20:H20"/>
    <mergeCell ref="B21:C21"/>
    <mergeCell ref="D21:I21"/>
    <mergeCell ref="A20:A21"/>
    <mergeCell ref="J28:M28"/>
    <mergeCell ref="L31:N31"/>
    <mergeCell ref="K32:M32"/>
    <mergeCell ref="L33:O33"/>
    <mergeCell ref="L34:N34"/>
    <mergeCell ref="L44:P44"/>
    <mergeCell ref="L45:P45"/>
    <mergeCell ref="Q45:T45"/>
    <mergeCell ref="L47:P47"/>
    <mergeCell ref="L48:P48"/>
    <mergeCell ref="Q48:T48"/>
    <mergeCell ref="P52:R52"/>
    <mergeCell ref="L50:P50"/>
    <mergeCell ref="L51:P51"/>
    <mergeCell ref="Q51:T51"/>
    <mergeCell ref="P49:R49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70" orientation="portrait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K55"/>
  <sheetViews>
    <sheetView view="pageBreakPreview" zoomScaleNormal="100" zoomScaleSheetLayoutView="100" workbookViewId="0">
      <selection activeCell="B23" sqref="B23"/>
    </sheetView>
  </sheetViews>
  <sheetFormatPr defaultRowHeight="21" x14ac:dyDescent="0.2"/>
  <cols>
    <col min="1" max="1" width="8.140625" style="1" customWidth="1"/>
    <col min="2" max="2" width="20" style="1" customWidth="1"/>
    <col min="3" max="3" width="31.7109375" style="60" customWidth="1"/>
    <col min="4" max="4" width="13" style="48" customWidth="1"/>
    <col min="5" max="5" width="13" style="61" customWidth="1"/>
    <col min="6" max="6" width="15.85546875" style="61" customWidth="1"/>
    <col min="7" max="7" width="11.7109375" style="61" customWidth="1"/>
    <col min="8" max="8" width="17" style="61" customWidth="1"/>
    <col min="9" max="9" width="15.85546875" style="61" customWidth="1"/>
    <col min="10" max="11" width="8" style="1" customWidth="1"/>
    <col min="12" max="16384" width="9.140625" style="1"/>
  </cols>
  <sheetData>
    <row r="1" spans="1:9" s="52" customFormat="1" x14ac:dyDescent="0.2">
      <c r="A1" s="538" t="s">
        <v>199</v>
      </c>
      <c r="B1" s="538"/>
      <c r="C1" s="538"/>
      <c r="D1" s="538"/>
      <c r="E1" s="538"/>
      <c r="F1" s="538"/>
      <c r="G1" s="538"/>
      <c r="H1" s="6"/>
      <c r="I1" s="7" t="s">
        <v>42</v>
      </c>
    </row>
    <row r="2" spans="1:9" s="52" customFormat="1" x14ac:dyDescent="0.2">
      <c r="A2" s="6" t="s">
        <v>200</v>
      </c>
      <c r="B2" s="6"/>
      <c r="C2" s="9"/>
      <c r="D2" s="8"/>
      <c r="E2" s="6"/>
      <c r="F2" s="6"/>
      <c r="G2" s="6"/>
      <c r="H2" s="6"/>
      <c r="I2" s="6"/>
    </row>
    <row r="3" spans="1:9" s="52" customFormat="1" x14ac:dyDescent="0.2">
      <c r="A3" s="10" t="s">
        <v>43</v>
      </c>
      <c r="B3" s="6"/>
      <c r="C3" s="11"/>
      <c r="D3" s="8"/>
      <c r="E3" s="6"/>
      <c r="F3" s="12" t="s">
        <v>8</v>
      </c>
      <c r="G3" s="6"/>
      <c r="H3" s="6"/>
      <c r="I3" s="6"/>
    </row>
    <row r="4" spans="1:9" s="52" customFormat="1" x14ac:dyDescent="0.2">
      <c r="A4" s="10" t="s">
        <v>240</v>
      </c>
      <c r="B4" s="6"/>
      <c r="C4" s="11"/>
      <c r="D4" s="8"/>
      <c r="E4" s="6"/>
      <c r="F4" s="12" t="s">
        <v>44</v>
      </c>
      <c r="G4" s="6"/>
      <c r="H4" s="6"/>
      <c r="I4" s="6"/>
    </row>
    <row r="5" spans="1:9" s="52" customFormat="1" x14ac:dyDescent="0.2">
      <c r="A5" s="10" t="s">
        <v>241</v>
      </c>
      <c r="B5" s="6"/>
      <c r="C5" s="13"/>
      <c r="D5" s="8"/>
      <c r="E5" s="6"/>
      <c r="F5" s="12" t="s">
        <v>242</v>
      </c>
      <c r="G5" s="6"/>
      <c r="H5" s="6"/>
      <c r="I5" s="14"/>
    </row>
    <row r="6" spans="1:9" s="54" customFormat="1" x14ac:dyDescent="0.2">
      <c r="A6" s="557" t="s">
        <v>45</v>
      </c>
      <c r="B6" s="541" t="s">
        <v>46</v>
      </c>
      <c r="C6" s="542"/>
      <c r="D6" s="550" t="s">
        <v>47</v>
      </c>
      <c r="E6" s="555" t="s">
        <v>48</v>
      </c>
      <c r="F6" s="556"/>
      <c r="G6" s="553" t="s">
        <v>49</v>
      </c>
      <c r="H6" s="554"/>
      <c r="I6" s="548" t="s">
        <v>26</v>
      </c>
    </row>
    <row r="7" spans="1:9" s="54" customFormat="1" x14ac:dyDescent="0.2">
      <c r="A7" s="543"/>
      <c r="B7" s="543"/>
      <c r="C7" s="544"/>
      <c r="D7" s="551"/>
      <c r="E7" s="347" t="s">
        <v>50</v>
      </c>
      <c r="F7" s="348" t="s">
        <v>51</v>
      </c>
      <c r="G7" s="348" t="s">
        <v>50</v>
      </c>
      <c r="H7" s="348" t="s">
        <v>51</v>
      </c>
      <c r="I7" s="549"/>
    </row>
    <row r="8" spans="1:9" s="54" customFormat="1" x14ac:dyDescent="0.2">
      <c r="A8" s="543"/>
      <c r="B8" s="543"/>
      <c r="C8" s="544"/>
      <c r="D8" s="551"/>
      <c r="E8" s="349" t="s">
        <v>52</v>
      </c>
      <c r="F8" s="290" t="s">
        <v>53</v>
      </c>
      <c r="G8" s="290" t="s">
        <v>52</v>
      </c>
      <c r="H8" s="290" t="s">
        <v>53</v>
      </c>
      <c r="I8" s="290" t="s">
        <v>54</v>
      </c>
    </row>
    <row r="9" spans="1:9" s="54" customFormat="1" x14ac:dyDescent="0.2">
      <c r="A9" s="557"/>
      <c r="B9" s="545"/>
      <c r="C9" s="544"/>
      <c r="D9" s="552"/>
      <c r="E9" s="350" t="s">
        <v>0</v>
      </c>
      <c r="F9" s="291" t="s">
        <v>0</v>
      </c>
      <c r="G9" s="291" t="s">
        <v>0</v>
      </c>
      <c r="H9" s="291" t="s">
        <v>0</v>
      </c>
      <c r="I9" s="291" t="s">
        <v>0</v>
      </c>
    </row>
    <row r="10" spans="1:9" x14ac:dyDescent="0.2">
      <c r="A10" s="262">
        <v>1</v>
      </c>
      <c r="B10" s="351" t="s">
        <v>212</v>
      </c>
      <c r="C10" s="352"/>
      <c r="D10" s="353"/>
      <c r="E10" s="287"/>
      <c r="F10" s="287"/>
      <c r="G10" s="287"/>
      <c r="H10" s="287"/>
      <c r="I10" s="287"/>
    </row>
    <row r="11" spans="1:9" x14ac:dyDescent="0.2">
      <c r="A11" s="272"/>
      <c r="B11" s="546" t="str">
        <f>'1.โครงสร้างและสถาปัตย'!B8</f>
        <v>หมวดงานโครงสร้างและสถาปัตยกรรม</v>
      </c>
      <c r="C11" s="547"/>
      <c r="D11" s="272"/>
      <c r="E11" s="354"/>
      <c r="F11" s="354">
        <f>'1.โครงสร้างและสถาปัตย'!F137</f>
        <v>0</v>
      </c>
      <c r="G11" s="354"/>
      <c r="H11" s="354">
        <f>'1.โครงสร้างและสถาปัตย'!H137</f>
        <v>0</v>
      </c>
      <c r="I11" s="354">
        <f>'1.โครงสร้างและสถาปัตย'!I137</f>
        <v>0</v>
      </c>
    </row>
    <row r="12" spans="1:9" x14ac:dyDescent="0.2">
      <c r="A12" s="355"/>
      <c r="B12" s="546" t="str">
        <f>'2.ไฟฟ้า'!B8</f>
        <v xml:space="preserve">หมวดงานระบบไฟฟ้า </v>
      </c>
      <c r="C12" s="547"/>
      <c r="D12" s="272"/>
      <c r="E12" s="354"/>
      <c r="F12" s="354">
        <f>'2.ไฟฟ้า'!F49</f>
        <v>0</v>
      </c>
      <c r="G12" s="354"/>
      <c r="H12" s="354">
        <f>'2.ไฟฟ้า'!H49</f>
        <v>0</v>
      </c>
      <c r="I12" s="354">
        <f>'2.ไฟฟ้า'!I49</f>
        <v>0</v>
      </c>
    </row>
    <row r="13" spans="1:9" x14ac:dyDescent="0.2">
      <c r="A13" s="355"/>
      <c r="B13" s="546" t="str">
        <f>'3.สุขาภิบาล'!B8</f>
        <v>หมวดงานระบบสุขาภิบาล</v>
      </c>
      <c r="C13" s="547"/>
      <c r="D13" s="272"/>
      <c r="E13" s="354"/>
      <c r="F13" s="354">
        <f>'3.สุขาภิบาล'!$H$71</f>
        <v>0</v>
      </c>
      <c r="G13" s="354"/>
      <c r="H13" s="354">
        <f>'3.สุขาภิบาล'!J71</f>
        <v>0</v>
      </c>
      <c r="I13" s="354">
        <f>'3.สุขาภิบาล'!K71</f>
        <v>0</v>
      </c>
    </row>
    <row r="14" spans="1:9" x14ac:dyDescent="0.2">
      <c r="A14" s="355"/>
      <c r="B14" s="356"/>
      <c r="C14" s="357"/>
      <c r="D14" s="272"/>
      <c r="E14" s="354"/>
      <c r="F14" s="354"/>
      <c r="G14" s="354"/>
      <c r="H14" s="354"/>
      <c r="I14" s="354"/>
    </row>
    <row r="15" spans="1:9" x14ac:dyDescent="0.2">
      <c r="A15" s="355"/>
      <c r="B15" s="356"/>
      <c r="C15" s="357"/>
      <c r="D15" s="272"/>
      <c r="E15" s="354"/>
      <c r="F15" s="354"/>
      <c r="G15" s="354"/>
      <c r="H15" s="354"/>
      <c r="I15" s="354"/>
    </row>
    <row r="16" spans="1:9" x14ac:dyDescent="0.2">
      <c r="A16" s="355"/>
      <c r="B16" s="356"/>
      <c r="C16" s="357"/>
      <c r="D16" s="272"/>
      <c r="E16" s="354"/>
      <c r="F16" s="354"/>
      <c r="G16" s="354"/>
      <c r="H16" s="354"/>
      <c r="I16" s="354"/>
    </row>
    <row r="17" spans="1:11" x14ac:dyDescent="0.2">
      <c r="A17" s="358"/>
      <c r="B17" s="435"/>
      <c r="C17" s="437"/>
      <c r="D17" s="278"/>
      <c r="E17" s="359"/>
      <c r="F17" s="359"/>
      <c r="G17" s="359"/>
      <c r="H17" s="359"/>
      <c r="I17" s="359"/>
    </row>
    <row r="18" spans="1:11" s="2" customFormat="1" x14ac:dyDescent="0.2">
      <c r="A18" s="432" t="s">
        <v>55</v>
      </c>
      <c r="B18" s="433"/>
      <c r="C18" s="433"/>
      <c r="D18" s="433"/>
      <c r="E18" s="434"/>
      <c r="F18" s="56">
        <f>SUM(F11:F17)</f>
        <v>0</v>
      </c>
      <c r="G18" s="56"/>
      <c r="H18" s="56">
        <f>SUM(H11:H17)</f>
        <v>0</v>
      </c>
      <c r="I18" s="56">
        <f>SUM(I11:I17)</f>
        <v>0</v>
      </c>
    </row>
    <row r="19" spans="1:11" x14ac:dyDescent="0.2">
      <c r="A19" s="539" t="s">
        <v>56</v>
      </c>
      <c r="B19" s="540"/>
      <c r="C19" s="540"/>
      <c r="D19" s="57" t="str">
        <f>BAHTTEXT(I18)</f>
        <v>ศูนย์บาทถ้วน</v>
      </c>
      <c r="E19" s="57"/>
      <c r="F19" s="57"/>
      <c r="G19" s="57"/>
      <c r="H19" s="58"/>
      <c r="I19" s="59"/>
    </row>
    <row r="20" spans="1:11" x14ac:dyDescent="0.2">
      <c r="D20" s="238"/>
    </row>
    <row r="21" spans="1:11" s="29" customFormat="1" ht="24" customHeight="1" x14ac:dyDescent="0.35">
      <c r="A21" s="15"/>
      <c r="B21" s="62"/>
      <c r="C21" s="45"/>
      <c r="D21" s="45"/>
      <c r="E21" s="45"/>
      <c r="F21" s="45"/>
      <c r="G21" s="45"/>
      <c r="H21" s="45"/>
      <c r="I21" s="45"/>
    </row>
    <row r="22" spans="1:11" s="29" customFormat="1" ht="24" customHeight="1" x14ac:dyDescent="0.35">
      <c r="A22" s="15"/>
      <c r="B22" s="62"/>
      <c r="C22" s="45"/>
      <c r="D22" s="45"/>
      <c r="E22" s="45"/>
      <c r="F22" s="45"/>
      <c r="G22" s="45"/>
      <c r="H22" s="45"/>
      <c r="I22" s="45"/>
    </row>
    <row r="23" spans="1:11" s="29" customFormat="1" ht="24" customHeight="1" x14ac:dyDescent="0.2">
      <c r="A23" s="15"/>
      <c r="B23" s="47" t="s">
        <v>245</v>
      </c>
      <c r="D23" s="47"/>
      <c r="E23" s="47"/>
      <c r="F23" s="47"/>
      <c r="H23" s="61"/>
      <c r="I23" s="63"/>
    </row>
    <row r="24" spans="1:11" ht="24" customHeight="1" x14ac:dyDescent="0.2">
      <c r="B24" s="47"/>
      <c r="C24" s="1"/>
      <c r="D24" s="47"/>
      <c r="E24" s="47"/>
      <c r="F24" s="47"/>
      <c r="G24" s="1"/>
      <c r="I24" s="63"/>
      <c r="K24" s="64"/>
    </row>
    <row r="25" spans="1:11" ht="24" customHeight="1" x14ac:dyDescent="0.3">
      <c r="B25" s="47"/>
      <c r="C25" s="1"/>
      <c r="D25" s="47"/>
      <c r="E25" s="47"/>
      <c r="F25" s="65"/>
      <c r="G25" s="1"/>
      <c r="I25" s="47"/>
      <c r="K25" s="64"/>
    </row>
    <row r="26" spans="1:11" ht="24" customHeight="1" x14ac:dyDescent="0.35">
      <c r="B26" s="47"/>
      <c r="C26" s="1"/>
      <c r="D26" s="45"/>
      <c r="E26" s="46"/>
      <c r="F26" s="47"/>
      <c r="G26" s="1"/>
      <c r="H26" s="45"/>
      <c r="I26" s="45"/>
      <c r="K26" s="64"/>
    </row>
    <row r="27" spans="1:11" ht="24" customHeight="1" x14ac:dyDescent="0.35">
      <c r="B27" s="47"/>
      <c r="C27" s="1"/>
      <c r="D27" s="45"/>
      <c r="E27" s="46"/>
      <c r="F27" s="47"/>
      <c r="G27" s="1"/>
      <c r="H27" s="45"/>
      <c r="I27" s="45"/>
      <c r="K27" s="64"/>
    </row>
    <row r="28" spans="1:11" ht="24" customHeight="1" x14ac:dyDescent="0.2">
      <c r="B28" s="51"/>
      <c r="C28" s="51"/>
      <c r="D28" s="51"/>
      <c r="E28" s="51"/>
      <c r="F28" s="51"/>
      <c r="G28" s="239"/>
      <c r="H28" s="239"/>
      <c r="I28" s="239"/>
      <c r="K28" s="64"/>
    </row>
    <row r="29" spans="1:11" ht="24" customHeight="1" x14ac:dyDescent="0.2">
      <c r="B29" s="243"/>
      <c r="C29" s="243"/>
      <c r="D29" s="239"/>
      <c r="E29" s="243"/>
      <c r="F29" s="243"/>
      <c r="G29" s="239"/>
      <c r="H29" s="239"/>
      <c r="I29" s="239"/>
      <c r="K29" s="64"/>
    </row>
    <row r="30" spans="1:11" ht="24" customHeight="1" x14ac:dyDescent="0.2">
      <c r="C30" s="1"/>
      <c r="D30" s="1"/>
      <c r="E30" s="1"/>
      <c r="F30" s="1"/>
      <c r="G30" s="239"/>
      <c r="H30" s="239"/>
      <c r="I30" s="239"/>
      <c r="K30" s="64"/>
    </row>
    <row r="31" spans="1:11" ht="24" customHeight="1" x14ac:dyDescent="0.2">
      <c r="C31" s="1"/>
      <c r="D31" s="1"/>
      <c r="E31" s="1"/>
      <c r="F31" s="1"/>
      <c r="G31" s="238"/>
      <c r="H31" s="238"/>
      <c r="I31" s="49"/>
      <c r="K31" s="64"/>
    </row>
    <row r="32" spans="1:11" x14ac:dyDescent="0.2">
      <c r="B32" s="240"/>
      <c r="C32" s="240"/>
      <c r="D32" s="240"/>
    </row>
    <row r="33" spans="2:9" x14ac:dyDescent="0.2">
      <c r="C33" s="1"/>
      <c r="D33" s="1"/>
      <c r="E33" s="1"/>
    </row>
    <row r="34" spans="2:9" x14ac:dyDescent="0.2">
      <c r="B34" s="51"/>
      <c r="C34" s="51"/>
      <c r="D34" s="51"/>
      <c r="E34" s="51"/>
      <c r="F34" s="51"/>
    </row>
    <row r="35" spans="2:9" x14ac:dyDescent="0.2">
      <c r="B35" s="238"/>
      <c r="C35" s="238"/>
      <c r="D35" s="1"/>
      <c r="E35" s="1"/>
      <c r="F35" s="1"/>
      <c r="G35" s="1"/>
      <c r="H35" s="1"/>
      <c r="I35" s="1"/>
    </row>
    <row r="36" spans="2:9" x14ac:dyDescent="0.2">
      <c r="B36" s="238"/>
      <c r="C36" s="238"/>
      <c r="D36" s="1"/>
      <c r="E36" s="1"/>
      <c r="F36" s="1"/>
      <c r="G36" s="1"/>
      <c r="H36" s="1"/>
      <c r="I36" s="1"/>
    </row>
    <row r="37" spans="2:9" x14ac:dyDescent="0.2">
      <c r="C37" s="1"/>
      <c r="D37" s="1"/>
      <c r="E37" s="49"/>
      <c r="F37" s="1"/>
      <c r="G37" s="1"/>
      <c r="H37" s="1"/>
      <c r="I37" s="1"/>
    </row>
    <row r="38" spans="2:9" x14ac:dyDescent="0.2">
      <c r="B38" s="61"/>
      <c r="D38" s="238"/>
      <c r="G38" s="238"/>
    </row>
    <row r="39" spans="2:9" x14ac:dyDescent="0.2">
      <c r="B39" s="61"/>
      <c r="D39" s="238"/>
      <c r="G39" s="238"/>
    </row>
    <row r="40" spans="2:9" x14ac:dyDescent="0.2">
      <c r="B40" s="61"/>
      <c r="D40" s="238"/>
    </row>
    <row r="41" spans="2:9" x14ac:dyDescent="0.2">
      <c r="B41" s="61"/>
      <c r="D41" s="238"/>
    </row>
    <row r="42" spans="2:9" x14ac:dyDescent="0.2">
      <c r="D42" s="238"/>
      <c r="H42" s="66"/>
      <c r="I42" s="66"/>
    </row>
    <row r="43" spans="2:9" x14ac:dyDescent="0.2">
      <c r="B43" s="55"/>
      <c r="D43" s="60"/>
    </row>
    <row r="44" spans="2:9" x14ac:dyDescent="0.2">
      <c r="D44" s="238"/>
    </row>
    <row r="45" spans="2:9" x14ac:dyDescent="0.2">
      <c r="D45" s="238"/>
    </row>
    <row r="46" spans="2:9" x14ac:dyDescent="0.2">
      <c r="B46" s="55"/>
      <c r="D46" s="238"/>
    </row>
    <row r="47" spans="2:9" x14ac:dyDescent="0.2">
      <c r="D47" s="238"/>
    </row>
    <row r="48" spans="2:9" x14ac:dyDescent="0.2">
      <c r="D48" s="238"/>
    </row>
    <row r="49" spans="4:9" x14ac:dyDescent="0.2">
      <c r="D49" s="238"/>
    </row>
    <row r="50" spans="4:9" x14ac:dyDescent="0.2">
      <c r="D50" s="238"/>
    </row>
    <row r="51" spans="4:9" x14ac:dyDescent="0.2">
      <c r="D51" s="238"/>
    </row>
    <row r="52" spans="4:9" x14ac:dyDescent="0.2">
      <c r="D52" s="238"/>
    </row>
    <row r="53" spans="4:9" x14ac:dyDescent="0.2">
      <c r="D53" s="238"/>
    </row>
    <row r="54" spans="4:9" x14ac:dyDescent="0.2">
      <c r="D54" s="238"/>
    </row>
    <row r="55" spans="4:9" x14ac:dyDescent="0.35">
      <c r="D55" s="238"/>
      <c r="I55" s="161" t="s">
        <v>231</v>
      </c>
    </row>
  </sheetData>
  <mergeCells count="13">
    <mergeCell ref="I6:I7"/>
    <mergeCell ref="D6:D9"/>
    <mergeCell ref="G6:H6"/>
    <mergeCell ref="E6:F6"/>
    <mergeCell ref="A6:A9"/>
    <mergeCell ref="A1:G1"/>
    <mergeCell ref="A19:C19"/>
    <mergeCell ref="B6:C9"/>
    <mergeCell ref="B11:C11"/>
    <mergeCell ref="B17:C17"/>
    <mergeCell ref="B12:C12"/>
    <mergeCell ref="B13:C13"/>
    <mergeCell ref="A18:E18"/>
  </mergeCells>
  <phoneticPr fontId="3" type="noConversion"/>
  <printOptions horizontalCentered="1"/>
  <pageMargins left="0.19685039370078741" right="0.19685039370078741" top="0.19685039370078741" bottom="0.19685039370078741" header="0.31496062992125984" footer="0.31496062992125984"/>
  <pageSetup paperSize="9" scale="7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BE080"/>
  </sheetPr>
  <dimension ref="A1:M157"/>
  <sheetViews>
    <sheetView view="pageBreakPreview" topLeftCell="A136" zoomScale="120" zoomScaleNormal="75" zoomScaleSheetLayoutView="120" workbookViewId="0">
      <selection activeCell="B142" sqref="B142"/>
    </sheetView>
  </sheetViews>
  <sheetFormatPr defaultRowHeight="21" x14ac:dyDescent="0.2"/>
  <cols>
    <col min="1" max="1" width="6" style="18" customWidth="1"/>
    <col min="2" max="2" width="50.7109375" style="17" customWidth="1"/>
    <col min="3" max="3" width="11.28515625" style="50" bestFit="1" customWidth="1"/>
    <col min="4" max="4" width="6.5703125" style="16" customWidth="1"/>
    <col min="5" max="5" width="11.85546875" style="17" customWidth="1"/>
    <col min="6" max="6" width="16.5703125" style="17" customWidth="1"/>
    <col min="7" max="7" width="11.28515625" style="17" bestFit="1" customWidth="1"/>
    <col min="8" max="8" width="15.5703125" style="17" bestFit="1" customWidth="1"/>
    <col min="9" max="9" width="16.5703125" style="17" customWidth="1"/>
    <col min="10" max="10" width="8.42578125" style="16" customWidth="1"/>
    <col min="11" max="12" width="9.140625" style="17"/>
    <col min="13" max="13" width="9.85546875" style="17" bestFit="1" customWidth="1"/>
    <col min="14" max="16384" width="9.140625" style="17"/>
  </cols>
  <sheetData>
    <row r="1" spans="1:13" s="6" customFormat="1" ht="21" customHeight="1" x14ac:dyDescent="0.2">
      <c r="A1" s="538" t="s">
        <v>199</v>
      </c>
      <c r="B1" s="538"/>
      <c r="C1" s="538"/>
      <c r="D1" s="538"/>
      <c r="E1" s="538"/>
      <c r="F1" s="538"/>
      <c r="G1" s="538"/>
      <c r="I1" s="7" t="s">
        <v>42</v>
      </c>
    </row>
    <row r="2" spans="1:13" s="6" customFormat="1" ht="21" customHeight="1" x14ac:dyDescent="0.2">
      <c r="A2" s="6" t="s">
        <v>200</v>
      </c>
      <c r="C2" s="9"/>
      <c r="D2" s="8"/>
    </row>
    <row r="3" spans="1:13" s="6" customFormat="1" ht="21" customHeight="1" x14ac:dyDescent="0.2">
      <c r="A3" s="10" t="s">
        <v>43</v>
      </c>
      <c r="C3" s="11"/>
      <c r="D3" s="8"/>
      <c r="F3" s="12" t="s">
        <v>8</v>
      </c>
    </row>
    <row r="4" spans="1:13" s="6" customFormat="1" ht="21" customHeight="1" x14ac:dyDescent="0.2">
      <c r="A4" s="10" t="s">
        <v>243</v>
      </c>
      <c r="C4" s="11"/>
      <c r="D4" s="8"/>
      <c r="F4" s="12" t="s">
        <v>44</v>
      </c>
    </row>
    <row r="5" spans="1:13" s="6" customFormat="1" ht="21" customHeight="1" x14ac:dyDescent="0.2">
      <c r="A5" s="10" t="s">
        <v>241</v>
      </c>
      <c r="C5" s="13"/>
      <c r="D5" s="8"/>
      <c r="F5" s="12" t="s">
        <v>242</v>
      </c>
      <c r="I5" s="14"/>
    </row>
    <row r="6" spans="1:13" ht="24.95" customHeight="1" x14ac:dyDescent="0.2">
      <c r="A6" s="558" t="s">
        <v>45</v>
      </c>
      <c r="B6" s="561" t="s">
        <v>11</v>
      </c>
      <c r="C6" s="548" t="s">
        <v>20</v>
      </c>
      <c r="D6" s="558" t="s">
        <v>47</v>
      </c>
      <c r="E6" s="564" t="s">
        <v>48</v>
      </c>
      <c r="F6" s="565"/>
      <c r="G6" s="564" t="s">
        <v>49</v>
      </c>
      <c r="H6" s="565"/>
      <c r="I6" s="558" t="s">
        <v>57</v>
      </c>
      <c r="J6" s="17"/>
    </row>
    <row r="7" spans="1:13" s="19" customFormat="1" x14ac:dyDescent="0.2">
      <c r="A7" s="560"/>
      <c r="B7" s="562"/>
      <c r="C7" s="563"/>
      <c r="D7" s="559"/>
      <c r="E7" s="255" t="s">
        <v>58</v>
      </c>
      <c r="F7" s="255" t="s">
        <v>51</v>
      </c>
      <c r="G7" s="255" t="s">
        <v>58</v>
      </c>
      <c r="H7" s="255" t="s">
        <v>51</v>
      </c>
      <c r="I7" s="559"/>
    </row>
    <row r="8" spans="1:13" s="19" customFormat="1" ht="21" customHeight="1" x14ac:dyDescent="0.2">
      <c r="A8" s="197">
        <v>1</v>
      </c>
      <c r="B8" s="22" t="s">
        <v>174</v>
      </c>
      <c r="C8" s="23"/>
      <c r="D8" s="24"/>
      <c r="E8" s="25"/>
      <c r="F8" s="25"/>
      <c r="G8" s="25"/>
      <c r="H8" s="25"/>
      <c r="I8" s="25"/>
    </row>
    <row r="9" spans="1:13" s="16" customFormat="1" ht="21" customHeight="1" x14ac:dyDescent="0.2">
      <c r="A9" s="21">
        <v>1.1000000000000001</v>
      </c>
      <c r="B9" s="22" t="s">
        <v>77</v>
      </c>
      <c r="C9" s="23"/>
      <c r="D9" s="24"/>
      <c r="E9" s="25"/>
      <c r="F9" s="25"/>
      <c r="G9" s="25"/>
      <c r="H9" s="25"/>
      <c r="I9" s="25"/>
      <c r="K9" s="17"/>
      <c r="L9" s="17"/>
      <c r="M9" s="17"/>
    </row>
    <row r="10" spans="1:13" s="29" customFormat="1" ht="21" customHeight="1" x14ac:dyDescent="0.2">
      <c r="A10" s="26"/>
      <c r="B10" s="22" t="s">
        <v>73</v>
      </c>
      <c r="C10" s="27"/>
      <c r="D10" s="28"/>
      <c r="E10" s="27"/>
      <c r="F10" s="27"/>
      <c r="G10" s="27"/>
      <c r="H10" s="27"/>
      <c r="I10" s="27"/>
    </row>
    <row r="11" spans="1:13" s="29" customFormat="1" ht="21" customHeight="1" x14ac:dyDescent="0.2">
      <c r="A11" s="26"/>
      <c r="B11" s="30" t="s">
        <v>74</v>
      </c>
      <c r="C11" s="27">
        <v>1212.75</v>
      </c>
      <c r="D11" s="28" t="s">
        <v>59</v>
      </c>
      <c r="E11" s="27"/>
      <c r="F11" s="27"/>
      <c r="G11" s="27"/>
      <c r="H11" s="27"/>
      <c r="I11" s="27"/>
    </row>
    <row r="12" spans="1:13" s="29" customFormat="1" ht="21" customHeight="1" x14ac:dyDescent="0.2">
      <c r="A12" s="31"/>
      <c r="B12" s="32" t="s">
        <v>75</v>
      </c>
      <c r="C12" s="33">
        <v>278</v>
      </c>
      <c r="D12" s="28" t="s">
        <v>76</v>
      </c>
      <c r="E12" s="27"/>
      <c r="F12" s="27"/>
      <c r="G12" s="33"/>
      <c r="H12" s="27"/>
      <c r="I12" s="27"/>
    </row>
    <row r="13" spans="1:13" s="29" customFormat="1" ht="21" customHeight="1" x14ac:dyDescent="0.2">
      <c r="A13" s="31"/>
      <c r="B13" s="32" t="s">
        <v>78</v>
      </c>
      <c r="C13" s="33">
        <v>562</v>
      </c>
      <c r="D13" s="28" t="s">
        <v>59</v>
      </c>
      <c r="E13" s="27"/>
      <c r="F13" s="27"/>
      <c r="G13" s="33"/>
      <c r="H13" s="27"/>
      <c r="I13" s="27"/>
    </row>
    <row r="14" spans="1:13" s="29" customFormat="1" ht="21" customHeight="1" x14ac:dyDescent="0.2">
      <c r="A14" s="31"/>
      <c r="B14" s="32" t="s">
        <v>79</v>
      </c>
      <c r="C14" s="33">
        <v>68.5</v>
      </c>
      <c r="D14" s="28" t="s">
        <v>59</v>
      </c>
      <c r="E14" s="27"/>
      <c r="F14" s="27"/>
      <c r="G14" s="35"/>
      <c r="H14" s="27"/>
      <c r="I14" s="27"/>
    </row>
    <row r="15" spans="1:13" s="29" customFormat="1" ht="21" customHeight="1" x14ac:dyDescent="0.2">
      <c r="A15" s="31"/>
      <c r="B15" s="32" t="s">
        <v>115</v>
      </c>
      <c r="C15" s="33">
        <v>7.2</v>
      </c>
      <c r="D15" s="28" t="s">
        <v>59</v>
      </c>
      <c r="E15" s="27"/>
      <c r="F15" s="27"/>
      <c r="G15" s="35"/>
      <c r="H15" s="27"/>
      <c r="I15" s="27"/>
    </row>
    <row r="16" spans="1:13" s="29" customFormat="1" ht="21" customHeight="1" x14ac:dyDescent="0.2">
      <c r="A16" s="31"/>
      <c r="B16" s="32" t="s">
        <v>198</v>
      </c>
      <c r="C16" s="27">
        <v>2019.6000000000001</v>
      </c>
      <c r="D16" s="40" t="s">
        <v>59</v>
      </c>
      <c r="E16" s="27"/>
      <c r="F16" s="27"/>
      <c r="G16" s="35"/>
      <c r="H16" s="27"/>
      <c r="I16" s="27"/>
    </row>
    <row r="17" spans="1:13" s="16" customFormat="1" ht="21" customHeight="1" x14ac:dyDescent="0.2">
      <c r="A17" s="36"/>
      <c r="B17" s="22" t="s">
        <v>60</v>
      </c>
      <c r="C17" s="23"/>
      <c r="D17" s="24"/>
      <c r="E17" s="25"/>
      <c r="F17" s="27"/>
      <c r="G17" s="25"/>
      <c r="H17" s="27"/>
      <c r="I17" s="27"/>
      <c r="K17" s="17"/>
      <c r="L17" s="17"/>
      <c r="M17" s="17"/>
    </row>
    <row r="18" spans="1:13" s="29" customFormat="1" ht="21" customHeight="1" x14ac:dyDescent="0.2">
      <c r="A18" s="37"/>
      <c r="B18" s="30" t="s">
        <v>193</v>
      </c>
      <c r="C18" s="27">
        <v>1212.75</v>
      </c>
      <c r="D18" s="38" t="s">
        <v>59</v>
      </c>
      <c r="E18" s="27"/>
      <c r="F18" s="27"/>
      <c r="G18" s="27"/>
      <c r="H18" s="27"/>
      <c r="I18" s="27"/>
    </row>
    <row r="19" spans="1:13" s="29" customFormat="1" ht="21" customHeight="1" x14ac:dyDescent="0.2">
      <c r="A19" s="37"/>
      <c r="B19" s="30" t="s">
        <v>194</v>
      </c>
      <c r="C19" s="27">
        <v>156</v>
      </c>
      <c r="D19" s="38" t="s">
        <v>76</v>
      </c>
      <c r="E19" s="27"/>
      <c r="F19" s="27"/>
      <c r="G19" s="27"/>
      <c r="H19" s="27"/>
      <c r="I19" s="27"/>
    </row>
    <row r="20" spans="1:13" s="29" customFormat="1" ht="21" customHeight="1" x14ac:dyDescent="0.2">
      <c r="A20" s="37"/>
      <c r="B20" s="30" t="s">
        <v>182</v>
      </c>
      <c r="C20" s="27">
        <v>383</v>
      </c>
      <c r="D20" s="38" t="s">
        <v>133</v>
      </c>
      <c r="E20" s="27"/>
      <c r="F20" s="27"/>
      <c r="G20" s="27"/>
      <c r="H20" s="27"/>
      <c r="I20" s="27"/>
    </row>
    <row r="21" spans="1:13" s="29" customFormat="1" ht="21" customHeight="1" x14ac:dyDescent="0.2">
      <c r="A21" s="37"/>
      <c r="B21" s="30" t="s">
        <v>192</v>
      </c>
      <c r="C21" s="27">
        <v>557.30000000000007</v>
      </c>
      <c r="D21" s="38" t="s">
        <v>59</v>
      </c>
      <c r="E21" s="27"/>
      <c r="F21" s="27"/>
      <c r="G21" s="27"/>
      <c r="H21" s="27"/>
      <c r="I21" s="27"/>
    </row>
    <row r="22" spans="1:13" s="29" customFormat="1" ht="21" customHeight="1" x14ac:dyDescent="0.2">
      <c r="A22" s="37"/>
      <c r="B22" s="30" t="s">
        <v>80</v>
      </c>
      <c r="C22" s="27">
        <v>278</v>
      </c>
      <c r="D22" s="38" t="s">
        <v>76</v>
      </c>
      <c r="E22" s="27"/>
      <c r="F22" s="27"/>
      <c r="G22" s="27"/>
      <c r="H22" s="27"/>
      <c r="I22" s="27"/>
    </row>
    <row r="23" spans="1:13" s="29" customFormat="1" ht="21" customHeight="1" x14ac:dyDescent="0.2">
      <c r="A23" s="37"/>
      <c r="B23" s="30" t="s">
        <v>84</v>
      </c>
      <c r="C23" s="27">
        <v>562</v>
      </c>
      <c r="D23" s="40" t="s">
        <v>59</v>
      </c>
      <c r="E23" s="27"/>
      <c r="F23" s="27"/>
      <c r="G23" s="27"/>
      <c r="H23" s="27"/>
      <c r="I23" s="27"/>
    </row>
    <row r="24" spans="1:13" s="29" customFormat="1" ht="21" customHeight="1" x14ac:dyDescent="0.2">
      <c r="A24" s="37"/>
      <c r="B24" s="30" t="s">
        <v>81</v>
      </c>
      <c r="C24" s="27">
        <v>562</v>
      </c>
      <c r="D24" s="40" t="s">
        <v>59</v>
      </c>
      <c r="E24" s="27"/>
      <c r="F24" s="27"/>
      <c r="G24" s="27"/>
      <c r="H24" s="27"/>
      <c r="I24" s="27"/>
    </row>
    <row r="25" spans="1:13" s="29" customFormat="1" ht="21" customHeight="1" x14ac:dyDescent="0.2">
      <c r="A25" s="37"/>
      <c r="B25" s="30" t="s">
        <v>85</v>
      </c>
      <c r="C25" s="27">
        <v>68.5</v>
      </c>
      <c r="D25" s="40" t="s">
        <v>59</v>
      </c>
      <c r="E25" s="27"/>
      <c r="F25" s="27"/>
      <c r="G25" s="27"/>
      <c r="H25" s="27"/>
      <c r="I25" s="27"/>
    </row>
    <row r="26" spans="1:13" s="29" customFormat="1" ht="21" customHeight="1" x14ac:dyDescent="0.2">
      <c r="A26" s="37"/>
      <c r="B26" s="116" t="s">
        <v>121</v>
      </c>
      <c r="C26" s="27"/>
      <c r="D26" s="40"/>
      <c r="E26" s="27"/>
      <c r="F26" s="27"/>
      <c r="G26" s="27"/>
      <c r="H26" s="27"/>
      <c r="I26" s="27"/>
    </row>
    <row r="27" spans="1:13" s="29" customFormat="1" ht="21" customHeight="1" x14ac:dyDescent="0.2">
      <c r="A27" s="37"/>
      <c r="B27" s="30" t="s">
        <v>116</v>
      </c>
      <c r="C27" s="27">
        <v>220.44</v>
      </c>
      <c r="D27" s="40" t="s">
        <v>64</v>
      </c>
      <c r="E27" s="27"/>
      <c r="F27" s="27"/>
      <c r="G27" s="27"/>
      <c r="H27" s="27"/>
      <c r="I27" s="27"/>
    </row>
    <row r="28" spans="1:13" s="29" customFormat="1" ht="21" customHeight="1" x14ac:dyDescent="0.2">
      <c r="A28" s="37"/>
      <c r="B28" s="30" t="s">
        <v>117</v>
      </c>
      <c r="C28" s="27">
        <v>246.71999999999997</v>
      </c>
      <c r="D28" s="40" t="s">
        <v>64</v>
      </c>
      <c r="E28" s="27"/>
      <c r="F28" s="27"/>
      <c r="G28" s="27"/>
      <c r="H28" s="27"/>
      <c r="I28" s="27"/>
    </row>
    <row r="29" spans="1:13" s="29" customFormat="1" ht="21" customHeight="1" x14ac:dyDescent="0.2">
      <c r="A29" s="37"/>
      <c r="B29" s="30" t="s">
        <v>122</v>
      </c>
      <c r="C29" s="27">
        <v>18.240000000000002</v>
      </c>
      <c r="D29" s="40" t="s">
        <v>64</v>
      </c>
      <c r="E29" s="27"/>
      <c r="F29" s="27"/>
      <c r="G29" s="27"/>
      <c r="H29" s="27"/>
      <c r="I29" s="27"/>
    </row>
    <row r="30" spans="1:13" s="29" customFormat="1" ht="21" customHeight="1" x14ac:dyDescent="0.2">
      <c r="A30" s="37"/>
      <c r="B30" s="30" t="s">
        <v>124</v>
      </c>
      <c r="C30" s="27">
        <v>24</v>
      </c>
      <c r="D30" s="40" t="s">
        <v>62</v>
      </c>
      <c r="E30" s="27"/>
      <c r="F30" s="27"/>
      <c r="G30" s="27"/>
      <c r="H30" s="27"/>
      <c r="I30" s="27"/>
    </row>
    <row r="31" spans="1:13" s="29" customFormat="1" ht="21" customHeight="1" x14ac:dyDescent="0.2">
      <c r="A31" s="37"/>
      <c r="B31" s="30" t="s">
        <v>118</v>
      </c>
      <c r="C31" s="27">
        <v>18.45</v>
      </c>
      <c r="D31" s="40" t="s">
        <v>59</v>
      </c>
      <c r="E31" s="27"/>
      <c r="F31" s="27"/>
      <c r="G31" s="27"/>
      <c r="H31" s="27"/>
      <c r="I31" s="27"/>
    </row>
    <row r="32" spans="1:13" s="29" customFormat="1" ht="21" customHeight="1" x14ac:dyDescent="0.2">
      <c r="A32" s="37"/>
      <c r="B32" s="30" t="s">
        <v>123</v>
      </c>
      <c r="C32" s="27">
        <v>16.45</v>
      </c>
      <c r="D32" s="40" t="s">
        <v>59</v>
      </c>
      <c r="E32" s="27"/>
      <c r="F32" s="27"/>
      <c r="G32" s="27"/>
      <c r="H32" s="27"/>
      <c r="I32" s="27"/>
    </row>
    <row r="33" spans="1:9" s="29" customFormat="1" ht="21" customHeight="1" x14ac:dyDescent="0.2">
      <c r="A33" s="37"/>
      <c r="B33" s="116" t="s">
        <v>120</v>
      </c>
      <c r="C33" s="27"/>
      <c r="D33" s="40"/>
      <c r="E33" s="27"/>
      <c r="F33" s="27"/>
      <c r="G33" s="27"/>
      <c r="H33" s="27"/>
      <c r="I33" s="27"/>
    </row>
    <row r="34" spans="1:9" s="29" customFormat="1" ht="21" customHeight="1" x14ac:dyDescent="0.2">
      <c r="A34" s="37"/>
      <c r="B34" s="30" t="s">
        <v>116</v>
      </c>
      <c r="C34" s="27">
        <v>220.44</v>
      </c>
      <c r="D34" s="40" t="s">
        <v>64</v>
      </c>
      <c r="E34" s="27"/>
      <c r="F34" s="27"/>
      <c r="G34" s="27"/>
      <c r="H34" s="27"/>
      <c r="I34" s="27"/>
    </row>
    <row r="35" spans="1:9" s="29" customFormat="1" ht="21" customHeight="1" x14ac:dyDescent="0.2">
      <c r="A35" s="37"/>
      <c r="B35" s="30" t="s">
        <v>117</v>
      </c>
      <c r="C35" s="27">
        <v>154.19999999999999</v>
      </c>
      <c r="D35" s="40" t="s">
        <v>64</v>
      </c>
      <c r="E35" s="27"/>
      <c r="F35" s="27"/>
      <c r="G35" s="27"/>
      <c r="H35" s="27"/>
      <c r="I35" s="27"/>
    </row>
    <row r="36" spans="1:9" s="29" customFormat="1" ht="21" customHeight="1" x14ac:dyDescent="0.2">
      <c r="A36" s="37"/>
      <c r="B36" s="30" t="s">
        <v>118</v>
      </c>
      <c r="C36" s="27">
        <v>26.1</v>
      </c>
      <c r="D36" s="40" t="s">
        <v>59</v>
      </c>
      <c r="E36" s="27"/>
      <c r="F36" s="27"/>
      <c r="G36" s="27"/>
      <c r="H36" s="27"/>
      <c r="I36" s="27"/>
    </row>
    <row r="37" spans="1:9" s="29" customFormat="1" ht="21" customHeight="1" x14ac:dyDescent="0.2">
      <c r="A37" s="37"/>
      <c r="B37" s="30" t="s">
        <v>119</v>
      </c>
      <c r="C37" s="27">
        <v>10.92</v>
      </c>
      <c r="D37" s="40" t="s">
        <v>59</v>
      </c>
      <c r="E37" s="27"/>
      <c r="F37" s="27"/>
      <c r="G37" s="27"/>
      <c r="H37" s="27"/>
      <c r="I37" s="27"/>
    </row>
    <row r="38" spans="1:9" s="29" customFormat="1" ht="21" customHeight="1" x14ac:dyDescent="0.2">
      <c r="A38" s="37"/>
      <c r="B38" s="30" t="s">
        <v>169</v>
      </c>
      <c r="C38" s="27">
        <v>3</v>
      </c>
      <c r="D38" s="40" t="s">
        <v>133</v>
      </c>
      <c r="E38" s="150"/>
      <c r="F38" s="27"/>
      <c r="G38" s="151"/>
      <c r="H38" s="27"/>
      <c r="I38" s="27"/>
    </row>
    <row r="39" spans="1:9" s="29" customFormat="1" ht="21" customHeight="1" x14ac:dyDescent="0.2">
      <c r="A39" s="37"/>
      <c r="B39" s="116" t="s">
        <v>183</v>
      </c>
      <c r="C39" s="27"/>
      <c r="D39" s="40"/>
      <c r="E39" s="27"/>
      <c r="F39" s="27"/>
      <c r="G39" s="27"/>
      <c r="H39" s="27"/>
      <c r="I39" s="27"/>
    </row>
    <row r="40" spans="1:9" s="29" customFormat="1" ht="21" customHeight="1" x14ac:dyDescent="0.2">
      <c r="A40" s="37"/>
      <c r="B40" s="30" t="s">
        <v>184</v>
      </c>
      <c r="C40" s="27">
        <v>94.679999999999993</v>
      </c>
      <c r="D40" s="40" t="s">
        <v>64</v>
      </c>
      <c r="E40" s="27"/>
      <c r="F40" s="27"/>
      <c r="G40" s="27"/>
      <c r="H40" s="27"/>
      <c r="I40" s="27"/>
    </row>
    <row r="41" spans="1:9" s="29" customFormat="1" ht="21" customHeight="1" x14ac:dyDescent="0.2">
      <c r="A41" s="37"/>
      <c r="B41" s="30" t="s">
        <v>185</v>
      </c>
      <c r="C41" s="27">
        <v>21.6</v>
      </c>
      <c r="D41" s="40" t="s">
        <v>64</v>
      </c>
      <c r="E41" s="27"/>
      <c r="F41" s="27"/>
      <c r="G41" s="27"/>
      <c r="H41" s="27"/>
      <c r="I41" s="27"/>
    </row>
    <row r="42" spans="1:9" s="29" customFormat="1" ht="21" customHeight="1" x14ac:dyDescent="0.2">
      <c r="A42" s="37"/>
      <c r="B42" s="30" t="s">
        <v>186</v>
      </c>
      <c r="C42" s="27">
        <v>126.89999999999999</v>
      </c>
      <c r="D42" s="40" t="s">
        <v>64</v>
      </c>
      <c r="E42" s="27"/>
      <c r="F42" s="27"/>
      <c r="G42" s="27"/>
      <c r="H42" s="27"/>
      <c r="I42" s="27"/>
    </row>
    <row r="43" spans="1:9" s="29" customFormat="1" ht="21" customHeight="1" x14ac:dyDescent="0.2">
      <c r="A43" s="37"/>
      <c r="B43" s="30" t="s">
        <v>118</v>
      </c>
      <c r="C43" s="27">
        <v>37.799999999999997</v>
      </c>
      <c r="D43" s="40" t="s">
        <v>59</v>
      </c>
      <c r="E43" s="27"/>
      <c r="F43" s="27"/>
      <c r="G43" s="27"/>
      <c r="H43" s="27"/>
      <c r="I43" s="27"/>
    </row>
    <row r="44" spans="1:9" s="29" customFormat="1" ht="21" customHeight="1" x14ac:dyDescent="0.2">
      <c r="A44" s="37"/>
      <c r="B44" s="116" t="s">
        <v>196</v>
      </c>
      <c r="C44" s="27"/>
      <c r="D44" s="40"/>
      <c r="E44" s="27"/>
      <c r="F44" s="27"/>
      <c r="G44" s="27"/>
      <c r="H44" s="27"/>
      <c r="I44" s="27"/>
    </row>
    <row r="45" spans="1:9" s="29" customFormat="1" ht="21" customHeight="1" x14ac:dyDescent="0.2">
      <c r="A45" s="37"/>
      <c r="B45" s="30" t="s">
        <v>197</v>
      </c>
      <c r="C45" s="27">
        <v>2019.6000000000001</v>
      </c>
      <c r="D45" s="40" t="s">
        <v>59</v>
      </c>
      <c r="E45" s="27"/>
      <c r="F45" s="27"/>
      <c r="G45" s="27"/>
      <c r="H45" s="27"/>
      <c r="I45" s="27"/>
    </row>
    <row r="46" spans="1:9" s="29" customFormat="1" ht="21" customHeight="1" x14ac:dyDescent="0.2">
      <c r="A46" s="566" t="s">
        <v>170</v>
      </c>
      <c r="B46" s="567"/>
      <c r="C46" s="567"/>
      <c r="D46" s="568"/>
      <c r="E46" s="41"/>
      <c r="F46" s="42">
        <f>SUM(F11:F45)</f>
        <v>0</v>
      </c>
      <c r="G46" s="42"/>
      <c r="H46" s="42">
        <f>SUM(H11:H45)</f>
        <v>0</v>
      </c>
      <c r="I46" s="42">
        <f>SUM(I11:I45)</f>
        <v>0</v>
      </c>
    </row>
    <row r="47" spans="1:9" s="29" customFormat="1" ht="21" customHeight="1" x14ac:dyDescent="0.2">
      <c r="A47" s="247"/>
      <c r="B47" s="247"/>
      <c r="C47" s="247"/>
      <c r="D47" s="247"/>
      <c r="E47" s="248"/>
      <c r="F47" s="249"/>
      <c r="G47" s="249"/>
      <c r="H47" s="249"/>
      <c r="I47" s="249"/>
    </row>
    <row r="48" spans="1:9" s="29" customFormat="1" ht="21" customHeight="1" x14ac:dyDescent="0.2">
      <c r="A48" s="250"/>
      <c r="B48" s="250"/>
      <c r="C48" s="250"/>
      <c r="D48" s="250"/>
      <c r="E48" s="251"/>
      <c r="F48" s="252"/>
      <c r="G48" s="252"/>
      <c r="H48" s="252"/>
      <c r="I48" s="252"/>
    </row>
    <row r="49" spans="1:13" s="29" customFormat="1" ht="21" customHeight="1" x14ac:dyDescent="0.2">
      <c r="A49" s="250"/>
      <c r="B49" s="250"/>
      <c r="C49" s="250"/>
      <c r="D49" s="250"/>
      <c r="E49" s="251"/>
      <c r="F49" s="252"/>
      <c r="G49" s="252"/>
      <c r="H49" s="252"/>
      <c r="I49" s="252"/>
    </row>
    <row r="50" spans="1:13" s="29" customFormat="1" ht="21" customHeight="1" x14ac:dyDescent="0.2">
      <c r="A50" s="250"/>
      <c r="B50" s="47" t="s">
        <v>245</v>
      </c>
      <c r="C50" s="250"/>
      <c r="D50" s="250"/>
      <c r="E50" s="251"/>
      <c r="F50" s="252"/>
      <c r="G50" s="252"/>
      <c r="H50" s="252"/>
      <c r="I50" s="252"/>
    </row>
    <row r="51" spans="1:13" s="29" customFormat="1" ht="21" customHeight="1" x14ac:dyDescent="0.2">
      <c r="A51" s="250"/>
      <c r="B51" s="250"/>
      <c r="C51" s="250"/>
      <c r="D51" s="250"/>
      <c r="E51" s="251"/>
      <c r="F51" s="252"/>
      <c r="G51" s="252"/>
      <c r="H51" s="252"/>
      <c r="I51" s="252"/>
    </row>
    <row r="52" spans="1:13" s="29" customFormat="1" ht="21" customHeight="1" x14ac:dyDescent="0.2">
      <c r="A52" s="250"/>
      <c r="B52" s="250"/>
      <c r="C52" s="250"/>
      <c r="D52" s="250"/>
      <c r="E52" s="251"/>
      <c r="F52" s="252"/>
      <c r="G52" s="252"/>
      <c r="H52" s="252"/>
      <c r="I52" s="252"/>
    </row>
    <row r="53" spans="1:13" s="29" customFormat="1" ht="21" customHeight="1" x14ac:dyDescent="0.2">
      <c r="A53" s="250"/>
      <c r="B53" s="250"/>
      <c r="C53" s="250"/>
      <c r="D53" s="250"/>
      <c r="E53" s="251"/>
      <c r="F53" s="252"/>
      <c r="G53" s="252"/>
      <c r="H53" s="252"/>
      <c r="I53" s="252"/>
    </row>
    <row r="54" spans="1:13" s="29" customFormat="1" ht="21" customHeight="1" x14ac:dyDescent="0.2">
      <c r="A54" s="250"/>
      <c r="B54" s="250"/>
      <c r="C54" s="250"/>
      <c r="D54" s="250"/>
      <c r="E54" s="251"/>
      <c r="F54" s="252"/>
      <c r="G54" s="252"/>
      <c r="H54" s="252"/>
      <c r="I54" s="252"/>
    </row>
    <row r="55" spans="1:13" s="29" customFormat="1" ht="21" customHeight="1" x14ac:dyDescent="0.2">
      <c r="A55" s="250"/>
      <c r="B55" s="250"/>
      <c r="C55" s="250"/>
      <c r="D55" s="250"/>
      <c r="E55" s="251"/>
      <c r="F55" s="252"/>
      <c r="G55" s="252"/>
      <c r="H55" s="252"/>
      <c r="I55" s="252"/>
    </row>
    <row r="56" spans="1:13" s="29" customFormat="1" ht="21" customHeight="1" x14ac:dyDescent="0.2">
      <c r="A56" s="250"/>
      <c r="B56" s="250"/>
      <c r="C56" s="250"/>
      <c r="D56" s="250"/>
      <c r="E56" s="251"/>
      <c r="F56" s="252"/>
      <c r="G56" s="252"/>
      <c r="H56" s="252"/>
      <c r="I56" s="252"/>
    </row>
    <row r="57" spans="1:13" s="29" customFormat="1" ht="21" customHeight="1" x14ac:dyDescent="0.35">
      <c r="A57" s="250"/>
      <c r="B57" s="250"/>
      <c r="C57" s="250"/>
      <c r="D57" s="250"/>
      <c r="E57" s="251"/>
      <c r="F57" s="252"/>
      <c r="G57" s="252"/>
      <c r="H57" s="252"/>
      <c r="I57" s="161" t="s">
        <v>232</v>
      </c>
    </row>
    <row r="58" spans="1:13" s="16" customFormat="1" ht="18.75" customHeight="1" x14ac:dyDescent="0.2">
      <c r="A58" s="21">
        <v>1.2</v>
      </c>
      <c r="B58" s="22" t="s">
        <v>86</v>
      </c>
      <c r="C58" s="23"/>
      <c r="D58" s="24"/>
      <c r="E58" s="25"/>
      <c r="F58" s="25"/>
      <c r="G58" s="25"/>
      <c r="H58" s="25"/>
      <c r="I58" s="25"/>
      <c r="K58" s="17"/>
      <c r="L58" s="17"/>
      <c r="M58" s="17"/>
    </row>
    <row r="59" spans="1:13" s="29" customFormat="1" ht="18.75" customHeight="1" x14ac:dyDescent="0.2">
      <c r="A59" s="26"/>
      <c r="B59" s="22" t="s">
        <v>73</v>
      </c>
      <c r="C59" s="27"/>
      <c r="D59" s="28"/>
      <c r="E59" s="27"/>
      <c r="F59" s="27"/>
      <c r="G59" s="27"/>
      <c r="H59" s="27"/>
      <c r="I59" s="27"/>
    </row>
    <row r="60" spans="1:13" s="29" customFormat="1" ht="18.75" customHeight="1" x14ac:dyDescent="0.2">
      <c r="A60" s="26"/>
      <c r="B60" s="30" t="s">
        <v>74</v>
      </c>
      <c r="C60" s="27">
        <v>1212.75</v>
      </c>
      <c r="D60" s="28" t="s">
        <v>59</v>
      </c>
      <c r="E60" s="27"/>
      <c r="F60" s="27"/>
      <c r="G60" s="27"/>
      <c r="H60" s="27"/>
      <c r="I60" s="27"/>
    </row>
    <row r="61" spans="1:13" s="29" customFormat="1" ht="18.75" customHeight="1" x14ac:dyDescent="0.2">
      <c r="A61" s="31"/>
      <c r="B61" s="32" t="s">
        <v>75</v>
      </c>
      <c r="C61" s="33">
        <v>278</v>
      </c>
      <c r="D61" s="28" t="s">
        <v>76</v>
      </c>
      <c r="E61" s="27"/>
      <c r="F61" s="27"/>
      <c r="G61" s="33"/>
      <c r="H61" s="27"/>
      <c r="I61" s="27"/>
    </row>
    <row r="62" spans="1:13" s="29" customFormat="1" ht="18.75" customHeight="1" x14ac:dyDescent="0.2">
      <c r="A62" s="31"/>
      <c r="B62" s="32" t="s">
        <v>78</v>
      </c>
      <c r="C62" s="33">
        <v>188.5</v>
      </c>
      <c r="D62" s="28" t="s">
        <v>59</v>
      </c>
      <c r="E62" s="27"/>
      <c r="F62" s="27"/>
      <c r="G62" s="33"/>
      <c r="H62" s="27"/>
      <c r="I62" s="27"/>
    </row>
    <row r="63" spans="1:13" s="29" customFormat="1" ht="18.75" customHeight="1" x14ac:dyDescent="0.2">
      <c r="A63" s="31"/>
      <c r="B63" s="32" t="s">
        <v>79</v>
      </c>
      <c r="C63" s="33">
        <v>270</v>
      </c>
      <c r="D63" s="28" t="s">
        <v>59</v>
      </c>
      <c r="E63" s="27"/>
      <c r="F63" s="27"/>
      <c r="G63" s="35"/>
      <c r="H63" s="27"/>
      <c r="I63" s="27"/>
    </row>
    <row r="64" spans="1:13" s="29" customFormat="1" ht="18.75" customHeight="1" x14ac:dyDescent="0.2">
      <c r="A64" s="31"/>
      <c r="B64" s="32" t="s">
        <v>115</v>
      </c>
      <c r="C64" s="33">
        <v>7.2</v>
      </c>
      <c r="D64" s="28" t="s">
        <v>59</v>
      </c>
      <c r="E64" s="27"/>
      <c r="F64" s="27"/>
      <c r="G64" s="35"/>
      <c r="H64" s="27"/>
      <c r="I64" s="27"/>
    </row>
    <row r="65" spans="1:13" s="29" customFormat="1" ht="18.75" customHeight="1" x14ac:dyDescent="0.2">
      <c r="A65" s="31"/>
      <c r="B65" s="32" t="s">
        <v>198</v>
      </c>
      <c r="C65" s="27">
        <v>2019.6000000000001</v>
      </c>
      <c r="D65" s="40" t="s">
        <v>59</v>
      </c>
      <c r="E65" s="27"/>
      <c r="F65" s="27"/>
      <c r="G65" s="35"/>
      <c r="H65" s="27"/>
      <c r="I65" s="27"/>
    </row>
    <row r="66" spans="1:13" s="16" customFormat="1" ht="18.75" customHeight="1" x14ac:dyDescent="0.2">
      <c r="A66" s="36"/>
      <c r="B66" s="22" t="s">
        <v>60</v>
      </c>
      <c r="C66" s="23"/>
      <c r="D66" s="24"/>
      <c r="E66" s="25"/>
      <c r="F66" s="27"/>
      <c r="G66" s="25"/>
      <c r="H66" s="27"/>
      <c r="I66" s="27"/>
      <c r="K66" s="17"/>
      <c r="L66" s="17"/>
      <c r="M66" s="17"/>
    </row>
    <row r="67" spans="1:13" s="29" customFormat="1" ht="18.75" customHeight="1" x14ac:dyDescent="0.2">
      <c r="A67" s="37"/>
      <c r="B67" s="30" t="s">
        <v>193</v>
      </c>
      <c r="C67" s="27">
        <v>1212.75</v>
      </c>
      <c r="D67" s="38" t="s">
        <v>59</v>
      </c>
      <c r="E67" s="27"/>
      <c r="F67" s="27"/>
      <c r="G67" s="27"/>
      <c r="H67" s="27"/>
      <c r="I67" s="27"/>
      <c r="K67" s="39">
        <v>194.3</v>
      </c>
      <c r="L67" s="27" t="e">
        <f>#REF!*K67</f>
        <v>#REF!</v>
      </c>
      <c r="M67" s="39">
        <v>75</v>
      </c>
    </row>
    <row r="68" spans="1:13" s="29" customFormat="1" ht="18.75" customHeight="1" x14ac:dyDescent="0.2">
      <c r="A68" s="37"/>
      <c r="B68" s="30" t="s">
        <v>83</v>
      </c>
      <c r="C68" s="27">
        <v>121.3</v>
      </c>
      <c r="D68" s="38" t="s">
        <v>76</v>
      </c>
      <c r="E68" s="27"/>
      <c r="F68" s="27"/>
      <c r="G68" s="27"/>
      <c r="H68" s="27"/>
      <c r="I68" s="27"/>
    </row>
    <row r="69" spans="1:13" s="29" customFormat="1" ht="18.75" customHeight="1" x14ac:dyDescent="0.2">
      <c r="A69" s="37"/>
      <c r="B69" s="30" t="s">
        <v>182</v>
      </c>
      <c r="C69" s="27">
        <v>383</v>
      </c>
      <c r="D69" s="38" t="s">
        <v>133</v>
      </c>
      <c r="E69" s="27"/>
      <c r="F69" s="27"/>
      <c r="G69" s="27"/>
      <c r="H69" s="27"/>
      <c r="I69" s="27"/>
    </row>
    <row r="70" spans="1:13" s="29" customFormat="1" ht="18.75" customHeight="1" x14ac:dyDescent="0.2">
      <c r="A70" s="37"/>
      <c r="B70" s="30" t="s">
        <v>192</v>
      </c>
      <c r="C70" s="27">
        <v>551.5</v>
      </c>
      <c r="D70" s="38" t="s">
        <v>59</v>
      </c>
      <c r="E70" s="27"/>
      <c r="F70" s="27"/>
      <c r="G70" s="27"/>
      <c r="H70" s="27"/>
      <c r="I70" s="27"/>
    </row>
    <row r="71" spans="1:13" s="29" customFormat="1" ht="18.75" customHeight="1" x14ac:dyDescent="0.2">
      <c r="A71" s="37"/>
      <c r="B71" s="30" t="s">
        <v>80</v>
      </c>
      <c r="C71" s="27">
        <v>278</v>
      </c>
      <c r="D71" s="38" t="s">
        <v>76</v>
      </c>
      <c r="E71" s="27"/>
      <c r="F71" s="27"/>
      <c r="G71" s="27"/>
      <c r="H71" s="27"/>
      <c r="I71" s="27"/>
    </row>
    <row r="72" spans="1:13" s="29" customFormat="1" ht="18.75" customHeight="1" x14ac:dyDescent="0.2">
      <c r="A72" s="37"/>
      <c r="B72" s="30" t="s">
        <v>84</v>
      </c>
      <c r="C72" s="27">
        <v>188.5</v>
      </c>
      <c r="D72" s="40" t="s">
        <v>59</v>
      </c>
      <c r="E72" s="27"/>
      <c r="F72" s="27"/>
      <c r="G72" s="27"/>
      <c r="H72" s="27"/>
      <c r="I72" s="27"/>
    </row>
    <row r="73" spans="1:13" s="29" customFormat="1" ht="18.75" customHeight="1" x14ac:dyDescent="0.2">
      <c r="A73" s="37"/>
      <c r="B73" s="30" t="s">
        <v>81</v>
      </c>
      <c r="C73" s="27">
        <v>188.5</v>
      </c>
      <c r="D73" s="40" t="s">
        <v>59</v>
      </c>
      <c r="E73" s="27"/>
      <c r="F73" s="27"/>
      <c r="G73" s="27"/>
      <c r="H73" s="27"/>
      <c r="I73" s="27"/>
    </row>
    <row r="74" spans="1:13" s="29" customFormat="1" ht="18.75" customHeight="1" x14ac:dyDescent="0.2">
      <c r="A74" s="37"/>
      <c r="B74" s="30" t="s">
        <v>85</v>
      </c>
      <c r="C74" s="27">
        <v>90</v>
      </c>
      <c r="D74" s="40" t="s">
        <v>59</v>
      </c>
      <c r="E74" s="27"/>
      <c r="F74" s="27"/>
      <c r="G74" s="27"/>
      <c r="H74" s="27"/>
      <c r="I74" s="27"/>
    </row>
    <row r="75" spans="1:13" s="29" customFormat="1" ht="18.75" customHeight="1" x14ac:dyDescent="0.2">
      <c r="A75" s="37"/>
      <c r="B75" s="30" t="s">
        <v>82</v>
      </c>
      <c r="C75" s="27">
        <v>180</v>
      </c>
      <c r="D75" s="40" t="s">
        <v>59</v>
      </c>
      <c r="E75" s="27"/>
      <c r="F75" s="27"/>
      <c r="G75" s="27"/>
      <c r="H75" s="27"/>
      <c r="I75" s="27"/>
    </row>
    <row r="76" spans="1:13" s="29" customFormat="1" ht="18.75" customHeight="1" x14ac:dyDescent="0.2">
      <c r="A76" s="37"/>
      <c r="B76" s="116" t="s">
        <v>120</v>
      </c>
      <c r="C76" s="27"/>
      <c r="D76" s="40"/>
      <c r="E76" s="27"/>
      <c r="F76" s="27"/>
      <c r="G76" s="27"/>
      <c r="H76" s="27"/>
      <c r="I76" s="27"/>
    </row>
    <row r="77" spans="1:13" s="29" customFormat="1" ht="18.75" customHeight="1" x14ac:dyDescent="0.2">
      <c r="A77" s="37"/>
      <c r="B77" s="30" t="s">
        <v>116</v>
      </c>
      <c r="C77" s="27">
        <v>220.44</v>
      </c>
      <c r="D77" s="40" t="s">
        <v>64</v>
      </c>
      <c r="E77" s="27"/>
      <c r="F77" s="27"/>
      <c r="G77" s="27"/>
      <c r="H77" s="27"/>
      <c r="I77" s="27"/>
    </row>
    <row r="78" spans="1:13" s="29" customFormat="1" ht="18.75" customHeight="1" x14ac:dyDescent="0.2">
      <c r="A78" s="37"/>
      <c r="B78" s="30" t="s">
        <v>117</v>
      </c>
      <c r="C78" s="27">
        <v>154.19999999999999</v>
      </c>
      <c r="D78" s="40" t="s">
        <v>64</v>
      </c>
      <c r="E78" s="27"/>
      <c r="F78" s="27"/>
      <c r="G78" s="27"/>
      <c r="H78" s="27"/>
      <c r="I78" s="27"/>
    </row>
    <row r="79" spans="1:13" s="29" customFormat="1" ht="18.75" customHeight="1" x14ac:dyDescent="0.2">
      <c r="A79" s="37"/>
      <c r="B79" s="30" t="s">
        <v>118</v>
      </c>
      <c r="C79" s="27">
        <v>26.1</v>
      </c>
      <c r="D79" s="40" t="s">
        <v>59</v>
      </c>
      <c r="E79" s="27"/>
      <c r="F79" s="27"/>
      <c r="G79" s="27"/>
      <c r="H79" s="27"/>
      <c r="I79" s="27"/>
    </row>
    <row r="80" spans="1:13" s="29" customFormat="1" ht="18.75" customHeight="1" x14ac:dyDescent="0.2">
      <c r="A80" s="37"/>
      <c r="B80" s="30" t="s">
        <v>119</v>
      </c>
      <c r="C80" s="27">
        <v>10.92</v>
      </c>
      <c r="D80" s="40" t="s">
        <v>59</v>
      </c>
      <c r="E80" s="27"/>
      <c r="F80" s="27"/>
      <c r="G80" s="27"/>
      <c r="H80" s="27"/>
      <c r="I80" s="27"/>
    </row>
    <row r="81" spans="1:9" s="29" customFormat="1" ht="18.75" customHeight="1" x14ac:dyDescent="0.2">
      <c r="A81" s="37"/>
      <c r="B81" s="30" t="s">
        <v>169</v>
      </c>
      <c r="C81" s="27">
        <v>3</v>
      </c>
      <c r="D81" s="40" t="s">
        <v>133</v>
      </c>
      <c r="E81" s="150"/>
      <c r="F81" s="27"/>
      <c r="G81" s="151"/>
      <c r="H81" s="27"/>
      <c r="I81" s="27"/>
    </row>
    <row r="82" spans="1:9" s="29" customFormat="1" ht="18.75" customHeight="1" x14ac:dyDescent="0.2">
      <c r="A82" s="37"/>
      <c r="B82" s="116" t="s">
        <v>121</v>
      </c>
      <c r="C82" s="27"/>
      <c r="D82" s="40"/>
      <c r="E82" s="27"/>
      <c r="F82" s="27"/>
      <c r="G82" s="27"/>
      <c r="H82" s="27"/>
      <c r="I82" s="27"/>
    </row>
    <row r="83" spans="1:9" s="29" customFormat="1" ht="18.75" customHeight="1" x14ac:dyDescent="0.2">
      <c r="A83" s="37"/>
      <c r="B83" s="30" t="s">
        <v>116</v>
      </c>
      <c r="C83" s="27">
        <v>220.44</v>
      </c>
      <c r="D83" s="40" t="s">
        <v>64</v>
      </c>
      <c r="E83" s="27"/>
      <c r="F83" s="27"/>
      <c r="G83" s="27"/>
      <c r="H83" s="27"/>
      <c r="I83" s="27"/>
    </row>
    <row r="84" spans="1:9" s="29" customFormat="1" ht="18.75" customHeight="1" x14ac:dyDescent="0.2">
      <c r="A84" s="37"/>
      <c r="B84" s="30" t="s">
        <v>117</v>
      </c>
      <c r="C84" s="27">
        <v>246.71999999999997</v>
      </c>
      <c r="D84" s="40" t="s">
        <v>64</v>
      </c>
      <c r="E84" s="27"/>
      <c r="F84" s="27"/>
      <c r="G84" s="27"/>
      <c r="H84" s="27"/>
      <c r="I84" s="27"/>
    </row>
    <row r="85" spans="1:9" s="29" customFormat="1" ht="18.75" customHeight="1" x14ac:dyDescent="0.2">
      <c r="A85" s="37"/>
      <c r="B85" s="30" t="s">
        <v>122</v>
      </c>
      <c r="C85" s="27">
        <v>18.240000000000002</v>
      </c>
      <c r="D85" s="40" t="s">
        <v>64</v>
      </c>
      <c r="E85" s="27"/>
      <c r="F85" s="27"/>
      <c r="G85" s="27"/>
      <c r="H85" s="27"/>
      <c r="I85" s="27"/>
    </row>
    <row r="86" spans="1:9" s="29" customFormat="1" ht="18.75" customHeight="1" x14ac:dyDescent="0.2">
      <c r="A86" s="37"/>
      <c r="B86" s="30" t="s">
        <v>124</v>
      </c>
      <c r="C86" s="27">
        <v>24</v>
      </c>
      <c r="D86" s="40" t="s">
        <v>62</v>
      </c>
      <c r="E86" s="27"/>
      <c r="F86" s="27"/>
      <c r="G86" s="27"/>
      <c r="H86" s="27"/>
      <c r="I86" s="27"/>
    </row>
    <row r="87" spans="1:9" s="29" customFormat="1" ht="18.75" customHeight="1" x14ac:dyDescent="0.2">
      <c r="A87" s="37"/>
      <c r="B87" s="30" t="s">
        <v>118</v>
      </c>
      <c r="C87" s="27">
        <v>18.45</v>
      </c>
      <c r="D87" s="40" t="s">
        <v>59</v>
      </c>
      <c r="E87" s="27"/>
      <c r="F87" s="27"/>
      <c r="G87" s="27"/>
      <c r="H87" s="27"/>
      <c r="I87" s="27"/>
    </row>
    <row r="88" spans="1:9" s="29" customFormat="1" ht="18.75" customHeight="1" x14ac:dyDescent="0.2">
      <c r="A88" s="37"/>
      <c r="B88" s="30" t="s">
        <v>123</v>
      </c>
      <c r="C88" s="27">
        <v>16.45</v>
      </c>
      <c r="D88" s="40" t="s">
        <v>59</v>
      </c>
      <c r="E88" s="27"/>
      <c r="F88" s="27"/>
      <c r="G88" s="27"/>
      <c r="H88" s="27"/>
      <c r="I88" s="27"/>
    </row>
    <row r="89" spans="1:9" s="29" customFormat="1" ht="18.75" customHeight="1" x14ac:dyDescent="0.2">
      <c r="A89" s="37"/>
      <c r="B89" s="116" t="s">
        <v>125</v>
      </c>
      <c r="C89" s="27"/>
      <c r="D89" s="40"/>
      <c r="E89" s="27"/>
      <c r="F89" s="27"/>
      <c r="G89" s="27"/>
      <c r="H89" s="27"/>
      <c r="I89" s="27"/>
    </row>
    <row r="90" spans="1:9" s="29" customFormat="1" ht="18.75" customHeight="1" x14ac:dyDescent="0.2">
      <c r="A90" s="37"/>
      <c r="B90" s="30" t="s">
        <v>126</v>
      </c>
      <c r="C90" s="27">
        <v>87.24</v>
      </c>
      <c r="D90" s="40" t="s">
        <v>64</v>
      </c>
      <c r="E90" s="27"/>
      <c r="F90" s="27"/>
      <c r="G90" s="27"/>
      <c r="H90" s="27"/>
      <c r="I90" s="27"/>
    </row>
    <row r="91" spans="1:9" s="29" customFormat="1" ht="18.75" customHeight="1" x14ac:dyDescent="0.2">
      <c r="A91" s="37"/>
      <c r="B91" s="30" t="s">
        <v>117</v>
      </c>
      <c r="C91" s="27">
        <v>123.35999999999999</v>
      </c>
      <c r="D91" s="40" t="s">
        <v>64</v>
      </c>
      <c r="E91" s="27"/>
      <c r="F91" s="27"/>
      <c r="G91" s="27"/>
      <c r="H91" s="27"/>
      <c r="I91" s="27"/>
    </row>
    <row r="92" spans="1:9" s="29" customFormat="1" ht="18.75" customHeight="1" x14ac:dyDescent="0.2">
      <c r="A92" s="37"/>
      <c r="B92" s="30" t="s">
        <v>116</v>
      </c>
      <c r="C92" s="27">
        <v>80.16</v>
      </c>
      <c r="D92" s="40" t="s">
        <v>64</v>
      </c>
      <c r="E92" s="27"/>
      <c r="F92" s="27"/>
      <c r="G92" s="27"/>
      <c r="H92" s="27"/>
      <c r="I92" s="27"/>
    </row>
    <row r="93" spans="1:9" s="29" customFormat="1" ht="18.75" customHeight="1" x14ac:dyDescent="0.2">
      <c r="A93" s="37"/>
      <c r="B93" s="30" t="s">
        <v>127</v>
      </c>
      <c r="C93" s="27">
        <v>6</v>
      </c>
      <c r="D93" s="40" t="s">
        <v>21</v>
      </c>
      <c r="E93" s="27"/>
      <c r="F93" s="27"/>
      <c r="G93" s="27"/>
      <c r="H93" s="27"/>
      <c r="I93" s="27"/>
    </row>
    <row r="94" spans="1:9" s="29" customFormat="1" ht="18.75" customHeight="1" x14ac:dyDescent="0.2">
      <c r="A94" s="37"/>
      <c r="B94" s="30" t="s">
        <v>124</v>
      </c>
      <c r="C94" s="27">
        <v>36</v>
      </c>
      <c r="D94" s="40" t="s">
        <v>62</v>
      </c>
      <c r="E94" s="27"/>
      <c r="F94" s="27"/>
      <c r="G94" s="27"/>
      <c r="H94" s="27"/>
      <c r="I94" s="27"/>
    </row>
    <row r="95" spans="1:9" s="29" customFormat="1" ht="18.75" customHeight="1" x14ac:dyDescent="0.2">
      <c r="A95" s="37"/>
      <c r="B95" s="30" t="s">
        <v>118</v>
      </c>
      <c r="C95" s="27">
        <v>14.459999999999997</v>
      </c>
      <c r="D95" s="40" t="s">
        <v>59</v>
      </c>
      <c r="E95" s="27"/>
      <c r="F95" s="27"/>
      <c r="G95" s="27"/>
      <c r="H95" s="27"/>
      <c r="I95" s="27"/>
    </row>
    <row r="96" spans="1:9" s="29" customFormat="1" ht="18.75" customHeight="1" x14ac:dyDescent="0.2">
      <c r="A96" s="37"/>
      <c r="B96" s="30" t="s">
        <v>128</v>
      </c>
      <c r="C96" s="27">
        <v>6.5</v>
      </c>
      <c r="D96" s="40" t="s">
        <v>59</v>
      </c>
      <c r="E96" s="27"/>
      <c r="F96" s="27"/>
      <c r="G96" s="27"/>
      <c r="H96" s="27"/>
      <c r="I96" s="27"/>
    </row>
    <row r="97" spans="1:13" s="29" customFormat="1" ht="18.75" customHeight="1" x14ac:dyDescent="0.2">
      <c r="A97" s="37"/>
      <c r="B97" s="116" t="s">
        <v>183</v>
      </c>
      <c r="C97" s="27"/>
      <c r="D97" s="40"/>
      <c r="E97" s="27"/>
      <c r="F97" s="27"/>
      <c r="G97" s="27"/>
      <c r="H97" s="27"/>
      <c r="I97" s="27"/>
    </row>
    <row r="98" spans="1:13" s="29" customFormat="1" ht="18.75" customHeight="1" x14ac:dyDescent="0.2">
      <c r="A98" s="37"/>
      <c r="B98" s="30" t="s">
        <v>184</v>
      </c>
      <c r="C98" s="27">
        <v>94.679999999999993</v>
      </c>
      <c r="D98" s="40" t="s">
        <v>64</v>
      </c>
      <c r="E98" s="27"/>
      <c r="F98" s="27"/>
      <c r="G98" s="27"/>
      <c r="H98" s="27"/>
      <c r="I98" s="27"/>
    </row>
    <row r="99" spans="1:13" s="29" customFormat="1" ht="18.75" customHeight="1" x14ac:dyDescent="0.2">
      <c r="A99" s="37"/>
      <c r="B99" s="30" t="s">
        <v>185</v>
      </c>
      <c r="C99" s="27">
        <v>21.6</v>
      </c>
      <c r="D99" s="40" t="s">
        <v>64</v>
      </c>
      <c r="E99" s="27"/>
      <c r="F99" s="27"/>
      <c r="G99" s="27"/>
      <c r="H99" s="27"/>
      <c r="I99" s="27"/>
    </row>
    <row r="100" spans="1:13" s="29" customFormat="1" ht="18.75" customHeight="1" x14ac:dyDescent="0.2">
      <c r="A100" s="37"/>
      <c r="B100" s="30" t="s">
        <v>186</v>
      </c>
      <c r="C100" s="27">
        <v>126.89999999999999</v>
      </c>
      <c r="D100" s="40" t="s">
        <v>64</v>
      </c>
      <c r="E100" s="27"/>
      <c r="F100" s="27"/>
      <c r="G100" s="27"/>
      <c r="H100" s="27"/>
      <c r="I100" s="27"/>
    </row>
    <row r="101" spans="1:13" s="29" customFormat="1" ht="18.75" customHeight="1" x14ac:dyDescent="0.2">
      <c r="A101" s="37"/>
      <c r="B101" s="30" t="s">
        <v>118</v>
      </c>
      <c r="C101" s="27">
        <v>37.799999999999997</v>
      </c>
      <c r="D101" s="40" t="s">
        <v>59</v>
      </c>
      <c r="E101" s="27"/>
      <c r="F101" s="27"/>
      <c r="G101" s="27"/>
      <c r="H101" s="27"/>
      <c r="I101" s="27"/>
    </row>
    <row r="102" spans="1:13" s="29" customFormat="1" ht="18.75" customHeight="1" x14ac:dyDescent="0.2">
      <c r="A102" s="37"/>
      <c r="B102" s="116" t="s">
        <v>196</v>
      </c>
      <c r="C102" s="27"/>
      <c r="D102" s="40"/>
      <c r="E102" s="27"/>
      <c r="F102" s="27"/>
      <c r="G102" s="27"/>
      <c r="H102" s="27"/>
      <c r="I102" s="27"/>
    </row>
    <row r="103" spans="1:13" s="29" customFormat="1" ht="18.75" customHeight="1" x14ac:dyDescent="0.2">
      <c r="A103" s="37"/>
      <c r="B103" s="30" t="s">
        <v>197</v>
      </c>
      <c r="C103" s="27">
        <v>2019.6000000000001</v>
      </c>
      <c r="D103" s="40" t="s">
        <v>59</v>
      </c>
      <c r="E103" s="27"/>
      <c r="F103" s="27"/>
      <c r="G103" s="27"/>
      <c r="H103" s="27"/>
      <c r="I103" s="27"/>
    </row>
    <row r="104" spans="1:13" s="29" customFormat="1" ht="21" customHeight="1" x14ac:dyDescent="0.2">
      <c r="A104" s="566" t="s">
        <v>171</v>
      </c>
      <c r="B104" s="567"/>
      <c r="C104" s="567"/>
      <c r="D104" s="568"/>
      <c r="E104" s="41"/>
      <c r="F104" s="42">
        <f>SUM(F60:F103)</f>
        <v>0</v>
      </c>
      <c r="G104" s="42"/>
      <c r="H104" s="42">
        <f>SUM(H60:H103)</f>
        <v>0</v>
      </c>
      <c r="I104" s="42">
        <f>SUM(I60:I103)</f>
        <v>0</v>
      </c>
    </row>
    <row r="105" spans="1:13" s="29" customFormat="1" ht="21" customHeight="1" x14ac:dyDescent="0.2">
      <c r="A105" s="247"/>
      <c r="B105" s="247"/>
      <c r="C105" s="247"/>
      <c r="D105" s="247"/>
      <c r="E105" s="248"/>
      <c r="F105" s="249"/>
      <c r="G105" s="249"/>
      <c r="H105" s="249"/>
      <c r="I105" s="249"/>
    </row>
    <row r="106" spans="1:13" s="29" customFormat="1" ht="21" customHeight="1" x14ac:dyDescent="0.2">
      <c r="A106" s="250"/>
      <c r="B106" s="250"/>
      <c r="C106" s="250"/>
      <c r="D106" s="250"/>
      <c r="E106" s="251"/>
      <c r="F106" s="252"/>
      <c r="G106" s="252"/>
      <c r="H106" s="252"/>
      <c r="I106" s="252"/>
    </row>
    <row r="107" spans="1:13" s="29" customFormat="1" ht="21" customHeight="1" x14ac:dyDescent="0.2">
      <c r="A107" s="250"/>
      <c r="B107" s="250"/>
      <c r="C107" s="250"/>
      <c r="D107" s="250"/>
      <c r="E107" s="251"/>
      <c r="F107" s="252"/>
      <c r="G107" s="252"/>
      <c r="H107" s="252"/>
      <c r="I107" s="252"/>
    </row>
    <row r="108" spans="1:13" s="29" customFormat="1" ht="21" customHeight="1" x14ac:dyDescent="0.2">
      <c r="A108" s="250"/>
      <c r="B108" s="47" t="s">
        <v>245</v>
      </c>
      <c r="C108" s="250"/>
      <c r="D108" s="250"/>
      <c r="E108" s="251"/>
      <c r="F108" s="252"/>
      <c r="G108" s="252"/>
      <c r="H108" s="252"/>
      <c r="I108" s="252"/>
    </row>
    <row r="109" spans="1:13" s="29" customFormat="1" ht="21" customHeight="1" x14ac:dyDescent="0.2">
      <c r="A109" s="250"/>
      <c r="B109" s="250"/>
      <c r="C109" s="250"/>
      <c r="D109" s="250"/>
      <c r="E109" s="251"/>
      <c r="F109" s="252"/>
      <c r="G109" s="252"/>
      <c r="H109" s="252"/>
      <c r="I109" s="252"/>
    </row>
    <row r="110" spans="1:13" s="29" customFormat="1" ht="21" customHeight="1" x14ac:dyDescent="0.2">
      <c r="A110" s="250"/>
      <c r="B110" s="250"/>
      <c r="C110" s="250"/>
      <c r="D110" s="250"/>
      <c r="E110" s="251"/>
      <c r="F110" s="252"/>
      <c r="G110" s="252"/>
      <c r="H110" s="252"/>
      <c r="I110" s="252"/>
    </row>
    <row r="111" spans="1:13" s="29" customFormat="1" ht="21" customHeight="1" x14ac:dyDescent="0.35">
      <c r="A111" s="250"/>
      <c r="B111" s="250"/>
      <c r="C111" s="250"/>
      <c r="D111" s="250"/>
      <c r="E111" s="251"/>
      <c r="F111" s="252"/>
      <c r="G111" s="252"/>
      <c r="H111" s="252"/>
      <c r="I111" s="161" t="s">
        <v>233</v>
      </c>
    </row>
    <row r="112" spans="1:13" s="16" customFormat="1" ht="24" customHeight="1" x14ac:dyDescent="0.2">
      <c r="A112" s="21">
        <v>1.3</v>
      </c>
      <c r="B112" s="22" t="s">
        <v>87</v>
      </c>
      <c r="C112" s="23"/>
      <c r="D112" s="24"/>
      <c r="E112" s="25"/>
      <c r="F112" s="25"/>
      <c r="G112" s="25"/>
      <c r="H112" s="25"/>
      <c r="I112" s="25"/>
      <c r="K112" s="17"/>
      <c r="L112" s="17"/>
      <c r="M112" s="17"/>
    </row>
    <row r="113" spans="1:13" s="29" customFormat="1" ht="24" customHeight="1" x14ac:dyDescent="0.2">
      <c r="A113" s="26"/>
      <c r="B113" s="22" t="s">
        <v>73</v>
      </c>
      <c r="C113" s="27"/>
      <c r="D113" s="28"/>
      <c r="E113" s="27"/>
      <c r="F113" s="27"/>
      <c r="G113" s="27"/>
      <c r="H113" s="27"/>
      <c r="I113" s="27"/>
    </row>
    <row r="114" spans="1:13" s="29" customFormat="1" ht="24" customHeight="1" x14ac:dyDescent="0.2">
      <c r="A114" s="26"/>
      <c r="B114" s="30" t="s">
        <v>74</v>
      </c>
      <c r="C114" s="27">
        <v>837.5</v>
      </c>
      <c r="D114" s="28" t="s">
        <v>59</v>
      </c>
      <c r="E114" s="27"/>
      <c r="F114" s="27"/>
      <c r="G114" s="27"/>
      <c r="H114" s="27"/>
      <c r="I114" s="27"/>
    </row>
    <row r="115" spans="1:13" s="29" customFormat="1" ht="24" customHeight="1" x14ac:dyDescent="0.2">
      <c r="A115" s="31"/>
      <c r="B115" s="32" t="s">
        <v>75</v>
      </c>
      <c r="C115" s="33">
        <v>128</v>
      </c>
      <c r="D115" s="28" t="s">
        <v>76</v>
      </c>
      <c r="E115" s="27"/>
      <c r="F115" s="27"/>
      <c r="G115" s="33"/>
      <c r="H115" s="27"/>
      <c r="I115" s="27"/>
    </row>
    <row r="116" spans="1:13" s="29" customFormat="1" ht="24" customHeight="1" x14ac:dyDescent="0.2">
      <c r="A116" s="31"/>
      <c r="B116" s="32" t="s">
        <v>88</v>
      </c>
      <c r="C116" s="33">
        <v>380</v>
      </c>
      <c r="D116" s="28" t="s">
        <v>59</v>
      </c>
      <c r="E116" s="27"/>
      <c r="F116" s="27"/>
      <c r="G116" s="33"/>
      <c r="H116" s="27"/>
      <c r="I116" s="27"/>
    </row>
    <row r="117" spans="1:13" s="29" customFormat="1" ht="24" customHeight="1" x14ac:dyDescent="0.2">
      <c r="A117" s="31"/>
      <c r="B117" s="32" t="s">
        <v>110</v>
      </c>
      <c r="C117" s="33">
        <v>336</v>
      </c>
      <c r="D117" s="28" t="s">
        <v>59</v>
      </c>
      <c r="E117" s="27"/>
      <c r="F117" s="27"/>
      <c r="G117" s="33"/>
      <c r="H117" s="27"/>
      <c r="I117" s="27"/>
    </row>
    <row r="118" spans="1:13" s="16" customFormat="1" ht="24" customHeight="1" x14ac:dyDescent="0.2">
      <c r="A118" s="36"/>
      <c r="B118" s="22" t="s">
        <v>60</v>
      </c>
      <c r="C118" s="23"/>
      <c r="D118" s="24"/>
      <c r="E118" s="25"/>
      <c r="F118" s="27"/>
      <c r="G118" s="25"/>
      <c r="H118" s="27"/>
      <c r="I118" s="27"/>
      <c r="K118" s="17"/>
      <c r="L118" s="17"/>
      <c r="M118" s="17"/>
    </row>
    <row r="119" spans="1:13" s="29" customFormat="1" ht="24" customHeight="1" x14ac:dyDescent="0.2">
      <c r="A119" s="37"/>
      <c r="B119" s="30" t="s">
        <v>193</v>
      </c>
      <c r="C119" s="27">
        <v>837.5</v>
      </c>
      <c r="D119" s="38" t="s">
        <v>59</v>
      </c>
      <c r="E119" s="27"/>
      <c r="F119" s="27"/>
      <c r="G119" s="27"/>
      <c r="H119" s="27"/>
      <c r="I119" s="27"/>
    </row>
    <row r="120" spans="1:13" s="29" customFormat="1" ht="24" customHeight="1" x14ac:dyDescent="0.2">
      <c r="A120" s="37"/>
      <c r="B120" s="30" t="s">
        <v>83</v>
      </c>
      <c r="C120" s="27">
        <v>53.7</v>
      </c>
      <c r="D120" s="38" t="s">
        <v>76</v>
      </c>
      <c r="E120" s="27"/>
      <c r="F120" s="27"/>
      <c r="G120" s="27"/>
      <c r="H120" s="27"/>
      <c r="I120" s="27"/>
    </row>
    <row r="121" spans="1:13" s="29" customFormat="1" ht="24" customHeight="1" x14ac:dyDescent="0.2">
      <c r="A121" s="37"/>
      <c r="B121" s="30" t="s">
        <v>192</v>
      </c>
      <c r="C121" s="27">
        <v>336</v>
      </c>
      <c r="D121" s="38" t="s">
        <v>59</v>
      </c>
      <c r="E121" s="27"/>
      <c r="F121" s="27"/>
      <c r="G121" s="27"/>
      <c r="H121" s="27"/>
      <c r="I121" s="27"/>
    </row>
    <row r="122" spans="1:13" s="29" customFormat="1" ht="24" customHeight="1" x14ac:dyDescent="0.2">
      <c r="A122" s="37"/>
      <c r="B122" s="30" t="s">
        <v>80</v>
      </c>
      <c r="C122" s="27">
        <v>128</v>
      </c>
      <c r="D122" s="38" t="s">
        <v>76</v>
      </c>
      <c r="E122" s="27"/>
      <c r="F122" s="27"/>
      <c r="G122" s="27"/>
      <c r="H122" s="27"/>
      <c r="I122" s="27"/>
    </row>
    <row r="123" spans="1:13" s="29" customFormat="1" ht="24" customHeight="1" x14ac:dyDescent="0.2">
      <c r="A123" s="37"/>
      <c r="B123" s="30" t="s">
        <v>89</v>
      </c>
      <c r="C123" s="27">
        <v>380</v>
      </c>
      <c r="D123" s="40" t="s">
        <v>59</v>
      </c>
      <c r="E123" s="27"/>
      <c r="F123" s="27"/>
      <c r="G123" s="27"/>
      <c r="H123" s="27"/>
      <c r="I123" s="27"/>
    </row>
    <row r="124" spans="1:13" s="29" customFormat="1" ht="24" customHeight="1" x14ac:dyDescent="0.2">
      <c r="A124" s="37"/>
      <c r="B124" s="30" t="s">
        <v>84</v>
      </c>
      <c r="C124" s="27">
        <v>336</v>
      </c>
      <c r="D124" s="40" t="s">
        <v>59</v>
      </c>
      <c r="E124" s="27"/>
      <c r="F124" s="27"/>
      <c r="G124" s="27"/>
      <c r="H124" s="27"/>
      <c r="I124" s="27"/>
    </row>
    <row r="125" spans="1:13" s="29" customFormat="1" ht="24" customHeight="1" x14ac:dyDescent="0.2">
      <c r="A125" s="37"/>
      <c r="B125" s="30" t="s">
        <v>81</v>
      </c>
      <c r="C125" s="27">
        <v>336</v>
      </c>
      <c r="D125" s="40" t="s">
        <v>59</v>
      </c>
      <c r="E125" s="27"/>
      <c r="F125" s="27"/>
      <c r="G125" s="27"/>
      <c r="H125" s="27"/>
      <c r="I125" s="27"/>
    </row>
    <row r="126" spans="1:13" s="29" customFormat="1" ht="24" customHeight="1" x14ac:dyDescent="0.2">
      <c r="A126" s="566" t="s">
        <v>172</v>
      </c>
      <c r="B126" s="567"/>
      <c r="C126" s="567"/>
      <c r="D126" s="568"/>
      <c r="E126" s="41"/>
      <c r="F126" s="42">
        <f>SUM(F114:F125)</f>
        <v>0</v>
      </c>
      <c r="G126" s="42"/>
      <c r="H126" s="42">
        <f t="shared" ref="H126:I126" si="0">SUM(H114:H125)</f>
        <v>0</v>
      </c>
      <c r="I126" s="42">
        <f t="shared" si="0"/>
        <v>0</v>
      </c>
    </row>
    <row r="127" spans="1:13" s="16" customFormat="1" ht="24" customHeight="1" x14ac:dyDescent="0.2">
      <c r="A127" s="21">
        <v>1.4</v>
      </c>
      <c r="B127" s="22" t="s">
        <v>111</v>
      </c>
      <c r="C127" s="23"/>
      <c r="D127" s="24"/>
      <c r="E127" s="25"/>
      <c r="F127" s="25"/>
      <c r="G127" s="25"/>
      <c r="H127" s="25"/>
      <c r="I127" s="25"/>
      <c r="K127" s="17"/>
      <c r="L127" s="17"/>
      <c r="M127" s="17"/>
    </row>
    <row r="128" spans="1:13" s="29" customFormat="1" ht="24" customHeight="1" x14ac:dyDescent="0.2">
      <c r="A128" s="26"/>
      <c r="B128" s="22" t="s">
        <v>73</v>
      </c>
      <c r="C128" s="27"/>
      <c r="D128" s="28"/>
      <c r="E128" s="27"/>
      <c r="F128" s="27"/>
      <c r="G128" s="27"/>
      <c r="H128" s="27"/>
      <c r="I128" s="27"/>
    </row>
    <row r="129" spans="1:13" s="29" customFormat="1" ht="24" customHeight="1" x14ac:dyDescent="0.2">
      <c r="A129" s="26"/>
      <c r="B129" s="30" t="s">
        <v>112</v>
      </c>
      <c r="C129" s="27">
        <v>66</v>
      </c>
      <c r="D129" s="28" t="s">
        <v>61</v>
      </c>
      <c r="E129" s="27"/>
      <c r="F129" s="27"/>
      <c r="G129" s="27"/>
      <c r="H129" s="27"/>
      <c r="I129" s="27"/>
    </row>
    <row r="130" spans="1:13" s="29" customFormat="1" ht="24" customHeight="1" x14ac:dyDescent="0.2">
      <c r="A130" s="31"/>
      <c r="B130" s="32" t="s">
        <v>113</v>
      </c>
      <c r="C130" s="33">
        <v>48</v>
      </c>
      <c r="D130" s="28" t="s">
        <v>59</v>
      </c>
      <c r="E130" s="34"/>
      <c r="F130" s="27"/>
      <c r="G130" s="33"/>
      <c r="H130" s="27"/>
      <c r="I130" s="27"/>
    </row>
    <row r="131" spans="1:13" s="16" customFormat="1" ht="24" customHeight="1" x14ac:dyDescent="0.2">
      <c r="A131" s="36"/>
      <c r="B131" s="22" t="s">
        <v>60</v>
      </c>
      <c r="C131" s="23"/>
      <c r="D131" s="24"/>
      <c r="E131" s="25"/>
      <c r="F131" s="27"/>
      <c r="G131" s="25"/>
      <c r="H131" s="27"/>
      <c r="I131" s="27"/>
      <c r="K131" s="17"/>
      <c r="L131" s="17"/>
      <c r="M131" s="17"/>
    </row>
    <row r="132" spans="1:13" s="29" customFormat="1" ht="24" customHeight="1" x14ac:dyDescent="0.2">
      <c r="A132" s="37"/>
      <c r="B132" s="30" t="s">
        <v>83</v>
      </c>
      <c r="C132" s="27">
        <v>66</v>
      </c>
      <c r="D132" s="38" t="s">
        <v>76</v>
      </c>
      <c r="E132" s="27"/>
      <c r="F132" s="27"/>
      <c r="G132" s="27"/>
      <c r="H132" s="27"/>
      <c r="I132" s="27"/>
    </row>
    <row r="133" spans="1:13" s="29" customFormat="1" ht="24" customHeight="1" x14ac:dyDescent="0.2">
      <c r="A133" s="37"/>
      <c r="B133" s="30" t="s">
        <v>114</v>
      </c>
      <c r="C133" s="27">
        <v>66</v>
      </c>
      <c r="D133" s="38" t="s">
        <v>76</v>
      </c>
      <c r="E133" s="27"/>
      <c r="F133" s="27"/>
      <c r="G133" s="27"/>
      <c r="H133" s="27"/>
      <c r="I133" s="27"/>
    </row>
    <row r="134" spans="1:13" s="29" customFormat="1" ht="24" customHeight="1" x14ac:dyDescent="0.2">
      <c r="A134" s="37"/>
      <c r="B134" s="30" t="s">
        <v>84</v>
      </c>
      <c r="C134" s="27">
        <v>48</v>
      </c>
      <c r="D134" s="40" t="s">
        <v>59</v>
      </c>
      <c r="E134" s="27"/>
      <c r="F134" s="27"/>
      <c r="G134" s="27"/>
      <c r="H134" s="27"/>
      <c r="I134" s="27"/>
    </row>
    <row r="135" spans="1:13" s="29" customFormat="1" ht="24" customHeight="1" x14ac:dyDescent="0.2">
      <c r="A135" s="37"/>
      <c r="B135" s="30" t="s">
        <v>81</v>
      </c>
      <c r="C135" s="27">
        <v>48</v>
      </c>
      <c r="D135" s="40" t="s">
        <v>59</v>
      </c>
      <c r="E135" s="27"/>
      <c r="F135" s="27"/>
      <c r="G135" s="27"/>
      <c r="H135" s="27"/>
      <c r="I135" s="27"/>
    </row>
    <row r="136" spans="1:13" s="29" customFormat="1" ht="24" customHeight="1" x14ac:dyDescent="0.2">
      <c r="A136" s="566" t="s">
        <v>173</v>
      </c>
      <c r="B136" s="567"/>
      <c r="C136" s="567"/>
      <c r="D136" s="568"/>
      <c r="E136" s="41"/>
      <c r="F136" s="42">
        <f>SUM(F129:F135)</f>
        <v>0</v>
      </c>
      <c r="G136" s="42"/>
      <c r="H136" s="42">
        <f t="shared" ref="H136:I136" si="1">SUM(H129:H135)</f>
        <v>0</v>
      </c>
      <c r="I136" s="42">
        <f t="shared" si="1"/>
        <v>0</v>
      </c>
    </row>
    <row r="137" spans="1:13" x14ac:dyDescent="0.2">
      <c r="A137" s="564" t="s">
        <v>201</v>
      </c>
      <c r="B137" s="569"/>
      <c r="C137" s="569"/>
      <c r="D137" s="565"/>
      <c r="E137" s="253"/>
      <c r="F137" s="254">
        <f>SUM(F46,F104,F126,F136)</f>
        <v>0</v>
      </c>
      <c r="G137" s="254">
        <f>SUM(G46,G104,G126,G136)</f>
        <v>0</v>
      </c>
      <c r="H137" s="254">
        <f>SUM(H46,H104,H126,H136)</f>
        <v>0</v>
      </c>
      <c r="I137" s="254">
        <f>SUM(I46,I104,I126,I136)</f>
        <v>0</v>
      </c>
    </row>
    <row r="138" spans="1:13" x14ac:dyDescent="0.2">
      <c r="A138" s="15"/>
      <c r="B138" s="15"/>
      <c r="C138" s="43"/>
      <c r="D138" s="15"/>
      <c r="E138" s="7"/>
      <c r="F138" s="44"/>
      <c r="G138" s="44"/>
      <c r="H138" s="44"/>
      <c r="I138" s="44"/>
    </row>
    <row r="139" spans="1:13" x14ac:dyDescent="0.35">
      <c r="A139" s="1"/>
      <c r="B139" s="45"/>
      <c r="C139" s="1"/>
      <c r="D139" s="45"/>
      <c r="E139" s="46"/>
      <c r="F139" s="45"/>
      <c r="G139" s="1"/>
      <c r="H139" s="45"/>
      <c r="I139" s="45"/>
    </row>
    <row r="140" spans="1:13" x14ac:dyDescent="0.35">
      <c r="A140" s="1"/>
      <c r="B140" s="47"/>
      <c r="C140" s="1"/>
      <c r="D140" s="45"/>
      <c r="E140" s="46"/>
      <c r="F140" s="45"/>
      <c r="G140" s="45"/>
      <c r="H140" s="45"/>
      <c r="I140" s="45"/>
    </row>
    <row r="141" spans="1:13" x14ac:dyDescent="0.35">
      <c r="A141" s="1"/>
      <c r="B141" s="47"/>
      <c r="C141" s="1"/>
      <c r="D141" s="45"/>
      <c r="E141" s="46"/>
      <c r="F141" s="45"/>
      <c r="G141" s="45"/>
      <c r="H141" s="45"/>
      <c r="I141" s="45"/>
    </row>
    <row r="142" spans="1:13" x14ac:dyDescent="0.2">
      <c r="A142" s="1"/>
      <c r="B142" s="47" t="s">
        <v>245</v>
      </c>
      <c r="C142" s="1"/>
      <c r="D142" s="1"/>
      <c r="E142" s="1"/>
      <c r="F142" s="1"/>
      <c r="G142" s="238"/>
      <c r="H142" s="238"/>
      <c r="I142" s="49"/>
    </row>
    <row r="157" spans="9:9" x14ac:dyDescent="0.35">
      <c r="I157" s="161" t="s">
        <v>234</v>
      </c>
    </row>
  </sheetData>
  <mergeCells count="13">
    <mergeCell ref="A136:D136"/>
    <mergeCell ref="A137:D137"/>
    <mergeCell ref="A126:D126"/>
    <mergeCell ref="A104:D104"/>
    <mergeCell ref="A46:D46"/>
    <mergeCell ref="A1:G1"/>
    <mergeCell ref="I6:I7"/>
    <mergeCell ref="A6:A7"/>
    <mergeCell ref="B6:B7"/>
    <mergeCell ref="C6:C7"/>
    <mergeCell ref="D6:D7"/>
    <mergeCell ref="E6:F6"/>
    <mergeCell ref="G6:H6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7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view="pageBreakPreview" topLeftCell="A49" zoomScale="130" zoomScaleNormal="100" zoomScaleSheetLayoutView="130" workbookViewId="0">
      <selection activeCell="B53" sqref="B53"/>
    </sheetView>
  </sheetViews>
  <sheetFormatPr defaultRowHeight="21" x14ac:dyDescent="0.35"/>
  <cols>
    <col min="1" max="1" width="6.7109375" style="256" customWidth="1"/>
    <col min="2" max="2" width="59.28515625" style="256" customWidth="1"/>
    <col min="3" max="3" width="7.42578125" style="256" customWidth="1"/>
    <col min="4" max="4" width="8.140625" style="259" customWidth="1"/>
    <col min="5" max="8" width="12.42578125" style="256" customWidth="1"/>
    <col min="9" max="9" width="14.140625" style="256" customWidth="1"/>
    <col min="10" max="10" width="11" style="256" bestFit="1" customWidth="1"/>
    <col min="11" max="16384" width="9.140625" style="256"/>
  </cols>
  <sheetData>
    <row r="1" spans="1:16" x14ac:dyDescent="0.35">
      <c r="A1" s="538" t="s">
        <v>199</v>
      </c>
      <c r="B1" s="538"/>
      <c r="C1" s="538"/>
      <c r="D1" s="538"/>
      <c r="E1" s="538"/>
      <c r="F1" s="538"/>
      <c r="G1" s="538"/>
      <c r="H1" s="6"/>
      <c r="I1" s="7" t="s">
        <v>42</v>
      </c>
    </row>
    <row r="2" spans="1:16" x14ac:dyDescent="0.35">
      <c r="A2" s="6" t="s">
        <v>200</v>
      </c>
      <c r="B2" s="6"/>
      <c r="C2" s="9"/>
      <c r="D2" s="8"/>
      <c r="E2" s="6"/>
      <c r="F2" s="6"/>
      <c r="G2" s="6"/>
      <c r="H2" s="6"/>
      <c r="I2" s="6"/>
    </row>
    <row r="3" spans="1:16" x14ac:dyDescent="0.35">
      <c r="A3" s="10" t="s">
        <v>43</v>
      </c>
      <c r="B3" s="6"/>
      <c r="C3" s="11"/>
      <c r="D3" s="12"/>
      <c r="E3" s="12" t="s">
        <v>8</v>
      </c>
      <c r="F3" s="12"/>
      <c r="G3" s="6"/>
      <c r="H3" s="6"/>
      <c r="I3" s="6"/>
    </row>
    <row r="4" spans="1:16" x14ac:dyDescent="0.35">
      <c r="A4" s="10" t="s">
        <v>240</v>
      </c>
      <c r="B4" s="6"/>
      <c r="C4" s="11"/>
      <c r="D4" s="12"/>
      <c r="E4" s="12" t="s">
        <v>44</v>
      </c>
      <c r="F4" s="12"/>
      <c r="G4" s="6"/>
      <c r="H4" s="6"/>
      <c r="I4" s="6"/>
    </row>
    <row r="5" spans="1:16" x14ac:dyDescent="0.35">
      <c r="A5" s="10" t="s">
        <v>241</v>
      </c>
      <c r="B5" s="6"/>
      <c r="C5" s="13"/>
      <c r="D5" s="12"/>
      <c r="E5" s="12" t="s">
        <v>242</v>
      </c>
      <c r="F5" s="12"/>
      <c r="G5" s="6"/>
      <c r="H5" s="6"/>
      <c r="I5" s="14"/>
    </row>
    <row r="6" spans="1:16" x14ac:dyDescent="0.35">
      <c r="A6" s="558" t="s">
        <v>45</v>
      </c>
      <c r="B6" s="576" t="s">
        <v>11</v>
      </c>
      <c r="C6" s="578" t="s">
        <v>20</v>
      </c>
      <c r="D6" s="558" t="s">
        <v>47</v>
      </c>
      <c r="E6" s="580" t="s">
        <v>48</v>
      </c>
      <c r="F6" s="554"/>
      <c r="G6" s="553" t="s">
        <v>49</v>
      </c>
      <c r="H6" s="554"/>
      <c r="I6" s="548" t="s">
        <v>57</v>
      </c>
    </row>
    <row r="7" spans="1:16" x14ac:dyDescent="0.35">
      <c r="A7" s="513"/>
      <c r="B7" s="577"/>
      <c r="C7" s="579"/>
      <c r="D7" s="513"/>
      <c r="E7" s="289" t="s">
        <v>58</v>
      </c>
      <c r="F7" s="290" t="s">
        <v>51</v>
      </c>
      <c r="G7" s="290" t="s">
        <v>58</v>
      </c>
      <c r="H7" s="290" t="s">
        <v>51</v>
      </c>
      <c r="I7" s="563"/>
    </row>
    <row r="8" spans="1:16" x14ac:dyDescent="0.35">
      <c r="A8" s="262">
        <v>2</v>
      </c>
      <c r="B8" s="263" t="s">
        <v>94</v>
      </c>
      <c r="C8" s="264"/>
      <c r="D8" s="264"/>
      <c r="E8" s="265"/>
      <c r="F8" s="266"/>
      <c r="G8" s="266"/>
      <c r="H8" s="266"/>
      <c r="I8" s="266"/>
    </row>
    <row r="9" spans="1:16" x14ac:dyDescent="0.35">
      <c r="A9" s="267">
        <v>2.1</v>
      </c>
      <c r="B9" s="268" t="s">
        <v>95</v>
      </c>
      <c r="C9" s="269"/>
      <c r="D9" s="269"/>
      <c r="E9" s="270"/>
      <c r="F9" s="271"/>
      <c r="G9" s="271"/>
      <c r="H9" s="271"/>
      <c r="I9" s="271"/>
    </row>
    <row r="10" spans="1:16" x14ac:dyDescent="0.35">
      <c r="A10" s="272"/>
      <c r="B10" s="273" t="s">
        <v>96</v>
      </c>
      <c r="C10" s="274">
        <v>8</v>
      </c>
      <c r="D10" s="274" t="s">
        <v>97</v>
      </c>
      <c r="E10" s="275"/>
      <c r="F10" s="276"/>
      <c r="G10" s="276"/>
      <c r="H10" s="276"/>
      <c r="I10" s="276"/>
    </row>
    <row r="11" spans="1:16" x14ac:dyDescent="0.35">
      <c r="A11" s="272"/>
      <c r="B11" s="277" t="s">
        <v>98</v>
      </c>
      <c r="C11" s="274">
        <v>32</v>
      </c>
      <c r="D11" s="274" t="s">
        <v>61</v>
      </c>
      <c r="E11" s="275"/>
      <c r="F11" s="276"/>
      <c r="G11" s="276"/>
      <c r="H11" s="276"/>
      <c r="I11" s="276"/>
    </row>
    <row r="12" spans="1:16" x14ac:dyDescent="0.35">
      <c r="A12" s="272"/>
      <c r="B12" s="277" t="s">
        <v>99</v>
      </c>
      <c r="C12" s="274">
        <v>64</v>
      </c>
      <c r="D12" s="274" t="s">
        <v>61</v>
      </c>
      <c r="E12" s="275"/>
      <c r="F12" s="276"/>
      <c r="G12" s="276"/>
      <c r="H12" s="276"/>
      <c r="I12" s="276"/>
    </row>
    <row r="13" spans="1:16" x14ac:dyDescent="0.35">
      <c r="A13" s="278"/>
      <c r="B13" s="279" t="s">
        <v>100</v>
      </c>
      <c r="C13" s="280">
        <v>1</v>
      </c>
      <c r="D13" s="280" t="s">
        <v>97</v>
      </c>
      <c r="E13" s="281"/>
      <c r="F13" s="281"/>
      <c r="G13" s="281"/>
      <c r="H13" s="276"/>
      <c r="I13" s="276"/>
    </row>
    <row r="14" spans="1:16" s="261" customFormat="1" x14ac:dyDescent="0.35">
      <c r="A14" s="573" t="s">
        <v>202</v>
      </c>
      <c r="B14" s="574"/>
      <c r="C14" s="574"/>
      <c r="D14" s="575"/>
      <c r="E14" s="241"/>
      <c r="F14" s="241">
        <f>SUM(F10:F13)</f>
        <v>0</v>
      </c>
      <c r="G14" s="241"/>
      <c r="H14" s="241">
        <f>SUM(H10:H13)</f>
        <v>0</v>
      </c>
      <c r="I14" s="241">
        <f>SUM(I10:I13)</f>
        <v>0</v>
      </c>
      <c r="J14" s="260">
        <f>I10+I11+I12+I13</f>
        <v>0</v>
      </c>
    </row>
    <row r="15" spans="1:16" s="258" customFormat="1" x14ac:dyDescent="0.35">
      <c r="A15" s="262">
        <v>2.2000000000000002</v>
      </c>
      <c r="B15" s="263" t="s">
        <v>101</v>
      </c>
      <c r="C15" s="264"/>
      <c r="D15" s="264"/>
      <c r="E15" s="265"/>
      <c r="F15" s="266"/>
      <c r="G15" s="266"/>
      <c r="H15" s="266"/>
      <c r="I15" s="266"/>
      <c r="J15" s="256"/>
      <c r="K15" s="256"/>
      <c r="L15" s="256"/>
      <c r="M15" s="256"/>
      <c r="N15" s="256"/>
      <c r="O15" s="256"/>
      <c r="P15" s="256"/>
    </row>
    <row r="16" spans="1:16" s="258" customFormat="1" x14ac:dyDescent="0.35">
      <c r="A16" s="267"/>
      <c r="B16" s="284" t="s">
        <v>73</v>
      </c>
      <c r="C16" s="269"/>
      <c r="D16" s="269"/>
      <c r="E16" s="270"/>
      <c r="F16" s="271"/>
      <c r="G16" s="271"/>
      <c r="H16" s="271"/>
      <c r="I16" s="271"/>
      <c r="J16" s="256"/>
      <c r="K16" s="256"/>
      <c r="L16" s="256"/>
      <c r="M16" s="256"/>
      <c r="N16" s="256"/>
      <c r="O16" s="256"/>
      <c r="P16" s="256"/>
    </row>
    <row r="17" spans="1:16" s="258" customFormat="1" x14ac:dyDescent="0.35">
      <c r="A17" s="272"/>
      <c r="B17" s="282" t="s">
        <v>102</v>
      </c>
      <c r="C17" s="274">
        <v>36</v>
      </c>
      <c r="D17" s="274" t="s">
        <v>97</v>
      </c>
      <c r="E17" s="275"/>
      <c r="F17" s="276"/>
      <c r="G17" s="276"/>
      <c r="H17" s="276"/>
      <c r="I17" s="276"/>
      <c r="J17" s="256"/>
      <c r="K17" s="256"/>
      <c r="L17" s="256"/>
      <c r="M17" s="256"/>
      <c r="N17" s="256"/>
      <c r="O17" s="256"/>
      <c r="P17" s="256"/>
    </row>
    <row r="18" spans="1:16" s="258" customFormat="1" x14ac:dyDescent="0.35">
      <c r="A18" s="272"/>
      <c r="B18" s="282" t="s">
        <v>103</v>
      </c>
      <c r="C18" s="274">
        <v>9</v>
      </c>
      <c r="D18" s="274" t="s">
        <v>97</v>
      </c>
      <c r="E18" s="275"/>
      <c r="F18" s="276"/>
      <c r="G18" s="276"/>
      <c r="H18" s="276"/>
      <c r="I18" s="276"/>
      <c r="J18" s="256"/>
      <c r="K18" s="256"/>
      <c r="L18" s="256"/>
      <c r="M18" s="256"/>
      <c r="N18" s="256"/>
      <c r="O18" s="256"/>
      <c r="P18" s="256"/>
    </row>
    <row r="19" spans="1:16" s="258" customFormat="1" x14ac:dyDescent="0.35">
      <c r="A19" s="272"/>
      <c r="B19" s="282" t="s">
        <v>104</v>
      </c>
      <c r="C19" s="274">
        <v>16</v>
      </c>
      <c r="D19" s="274" t="s">
        <v>97</v>
      </c>
      <c r="E19" s="275"/>
      <c r="F19" s="276"/>
      <c r="G19" s="276"/>
      <c r="H19" s="276"/>
      <c r="I19" s="276"/>
      <c r="J19" s="256"/>
      <c r="K19" s="256"/>
      <c r="L19" s="256"/>
      <c r="M19" s="256"/>
      <c r="N19" s="256"/>
      <c r="O19" s="256"/>
      <c r="P19" s="256"/>
    </row>
    <row r="20" spans="1:16" s="258" customFormat="1" x14ac:dyDescent="0.35">
      <c r="A20" s="272"/>
      <c r="B20" s="282" t="s">
        <v>105</v>
      </c>
      <c r="C20" s="274">
        <v>2</v>
      </c>
      <c r="D20" s="274" t="s">
        <v>97</v>
      </c>
      <c r="E20" s="275"/>
      <c r="F20" s="276"/>
      <c r="G20" s="276"/>
      <c r="H20" s="276"/>
      <c r="I20" s="276"/>
      <c r="J20" s="256"/>
      <c r="K20" s="256"/>
      <c r="L20" s="256"/>
      <c r="M20" s="256"/>
      <c r="N20" s="256"/>
      <c r="O20" s="256"/>
      <c r="P20" s="256"/>
    </row>
    <row r="21" spans="1:16" s="258" customFormat="1" x14ac:dyDescent="0.35">
      <c r="A21" s="272"/>
      <c r="B21" s="284" t="s">
        <v>106</v>
      </c>
      <c r="C21" s="269"/>
      <c r="D21" s="269"/>
      <c r="E21" s="275"/>
      <c r="F21" s="271"/>
      <c r="G21" s="271"/>
      <c r="H21" s="276"/>
      <c r="I21" s="276"/>
      <c r="J21" s="256"/>
      <c r="K21" s="256"/>
      <c r="L21" s="256"/>
      <c r="M21" s="256"/>
      <c r="N21" s="256"/>
      <c r="O21" s="256"/>
      <c r="P21" s="256"/>
    </row>
    <row r="22" spans="1:16" s="258" customFormat="1" x14ac:dyDescent="0.35">
      <c r="A22" s="272"/>
      <c r="B22" s="282" t="s">
        <v>102</v>
      </c>
      <c r="C22" s="274">
        <v>36</v>
      </c>
      <c r="D22" s="274" t="s">
        <v>97</v>
      </c>
      <c r="E22" s="275"/>
      <c r="F22" s="276"/>
      <c r="G22" s="276"/>
      <c r="H22" s="276"/>
      <c r="I22" s="276"/>
      <c r="J22" s="256"/>
      <c r="K22" s="256"/>
      <c r="L22" s="257"/>
      <c r="M22" s="256"/>
      <c r="N22" s="256"/>
      <c r="O22" s="256"/>
      <c r="P22" s="256"/>
    </row>
    <row r="23" spans="1:16" s="258" customFormat="1" x14ac:dyDescent="0.35">
      <c r="A23" s="272"/>
      <c r="B23" s="282" t="s">
        <v>103</v>
      </c>
      <c r="C23" s="274">
        <v>9</v>
      </c>
      <c r="D23" s="274" t="s">
        <v>97</v>
      </c>
      <c r="E23" s="275"/>
      <c r="F23" s="276"/>
      <c r="G23" s="276"/>
      <c r="H23" s="276"/>
      <c r="I23" s="276"/>
      <c r="J23" s="256"/>
      <c r="K23" s="256"/>
      <c r="L23" s="257"/>
      <c r="M23" s="256"/>
      <c r="N23" s="256"/>
      <c r="O23" s="256"/>
      <c r="P23" s="256"/>
    </row>
    <row r="24" spans="1:16" s="258" customFormat="1" x14ac:dyDescent="0.35">
      <c r="A24" s="272"/>
      <c r="B24" s="282" t="s">
        <v>104</v>
      </c>
      <c r="C24" s="274">
        <v>16</v>
      </c>
      <c r="D24" s="274" t="s">
        <v>97</v>
      </c>
      <c r="E24" s="275"/>
      <c r="F24" s="276"/>
      <c r="G24" s="276"/>
      <c r="H24" s="276"/>
      <c r="I24" s="276"/>
      <c r="J24" s="256"/>
      <c r="K24" s="256"/>
      <c r="L24" s="257"/>
      <c r="M24" s="256"/>
      <c r="N24" s="256"/>
      <c r="O24" s="256"/>
      <c r="P24" s="256"/>
    </row>
    <row r="25" spans="1:16" s="258" customFormat="1" x14ac:dyDescent="0.35">
      <c r="A25" s="272"/>
      <c r="B25" s="282" t="s">
        <v>105</v>
      </c>
      <c r="C25" s="274">
        <v>2</v>
      </c>
      <c r="D25" s="274" t="s">
        <v>97</v>
      </c>
      <c r="E25" s="275"/>
      <c r="F25" s="276"/>
      <c r="G25" s="276"/>
      <c r="H25" s="276"/>
      <c r="I25" s="276"/>
      <c r="J25" s="256"/>
      <c r="K25" s="256"/>
      <c r="L25" s="257"/>
      <c r="M25" s="256"/>
      <c r="N25" s="256"/>
      <c r="O25" s="256"/>
      <c r="P25" s="256"/>
    </row>
    <row r="26" spans="1:16" s="261" customFormat="1" x14ac:dyDescent="0.35">
      <c r="A26" s="573" t="s">
        <v>203</v>
      </c>
      <c r="B26" s="574"/>
      <c r="C26" s="574"/>
      <c r="D26" s="575"/>
      <c r="E26" s="241"/>
      <c r="F26" s="244">
        <f>SUM(F17:F25)</f>
        <v>0</v>
      </c>
      <c r="G26" s="244"/>
      <c r="H26" s="244">
        <f>SUM(H17:H25)</f>
        <v>0</v>
      </c>
      <c r="I26" s="244">
        <f>SUM(I17:I25)</f>
        <v>0</v>
      </c>
      <c r="J26" s="260">
        <f>I17+I18+I19+I20+I22+I23+I24+I25</f>
        <v>0</v>
      </c>
    </row>
    <row r="27" spans="1:16" x14ac:dyDescent="0.35">
      <c r="A27" s="262">
        <v>2.2999999999999998</v>
      </c>
      <c r="B27" s="263" t="s">
        <v>107</v>
      </c>
      <c r="C27" s="285"/>
      <c r="D27" s="285"/>
      <c r="E27" s="286"/>
      <c r="F27" s="287"/>
      <c r="G27" s="287"/>
      <c r="H27" s="287"/>
      <c r="I27" s="287"/>
    </row>
    <row r="28" spans="1:16" x14ac:dyDescent="0.35">
      <c r="A28" s="267"/>
      <c r="B28" s="284" t="s">
        <v>73</v>
      </c>
      <c r="C28" s="274"/>
      <c r="D28" s="274"/>
      <c r="E28" s="275"/>
      <c r="F28" s="276"/>
      <c r="G28" s="276"/>
      <c r="H28" s="276"/>
      <c r="I28" s="276"/>
    </row>
    <row r="29" spans="1:16" x14ac:dyDescent="0.35">
      <c r="A29" s="272"/>
      <c r="B29" s="282" t="s">
        <v>102</v>
      </c>
      <c r="C29" s="274">
        <v>73</v>
      </c>
      <c r="D29" s="274" t="s">
        <v>97</v>
      </c>
      <c r="E29" s="275"/>
      <c r="F29" s="276"/>
      <c r="G29" s="276"/>
      <c r="H29" s="276"/>
      <c r="I29" s="276"/>
    </row>
    <row r="30" spans="1:16" x14ac:dyDescent="0.35">
      <c r="A30" s="272"/>
      <c r="B30" s="282" t="s">
        <v>103</v>
      </c>
      <c r="C30" s="274">
        <v>26</v>
      </c>
      <c r="D30" s="274" t="s">
        <v>97</v>
      </c>
      <c r="E30" s="275"/>
      <c r="F30" s="276"/>
      <c r="G30" s="276"/>
      <c r="H30" s="276"/>
      <c r="I30" s="276"/>
    </row>
    <row r="31" spans="1:16" x14ac:dyDescent="0.35">
      <c r="A31" s="272"/>
      <c r="B31" s="277" t="s">
        <v>108</v>
      </c>
      <c r="C31" s="274">
        <v>1</v>
      </c>
      <c r="D31" s="274" t="s">
        <v>97</v>
      </c>
      <c r="E31" s="275"/>
      <c r="F31" s="276"/>
      <c r="G31" s="276"/>
      <c r="H31" s="276"/>
      <c r="I31" s="276"/>
    </row>
    <row r="32" spans="1:16" x14ac:dyDescent="0.35">
      <c r="A32" s="272"/>
      <c r="B32" s="282" t="s">
        <v>105</v>
      </c>
      <c r="C32" s="274">
        <v>10</v>
      </c>
      <c r="D32" s="274" t="s">
        <v>97</v>
      </c>
      <c r="E32" s="275"/>
      <c r="F32" s="276"/>
      <c r="G32" s="276"/>
      <c r="H32" s="276"/>
      <c r="I32" s="276"/>
    </row>
    <row r="33" spans="1:10" x14ac:dyDescent="0.35">
      <c r="A33" s="272"/>
      <c r="B33" s="284" t="s">
        <v>106</v>
      </c>
      <c r="C33" s="274"/>
      <c r="D33" s="274"/>
      <c r="E33" s="275"/>
      <c r="F33" s="276"/>
      <c r="G33" s="276"/>
      <c r="H33" s="276"/>
      <c r="I33" s="276"/>
    </row>
    <row r="34" spans="1:10" x14ac:dyDescent="0.35">
      <c r="A34" s="272"/>
      <c r="B34" s="282" t="s">
        <v>102</v>
      </c>
      <c r="C34" s="274">
        <v>73</v>
      </c>
      <c r="D34" s="274" t="s">
        <v>97</v>
      </c>
      <c r="E34" s="275"/>
      <c r="F34" s="276"/>
      <c r="G34" s="276"/>
      <c r="H34" s="276"/>
      <c r="I34" s="276"/>
    </row>
    <row r="35" spans="1:10" x14ac:dyDescent="0.35">
      <c r="A35" s="272"/>
      <c r="B35" s="282" t="s">
        <v>103</v>
      </c>
      <c r="C35" s="274">
        <v>26</v>
      </c>
      <c r="D35" s="274" t="s">
        <v>97</v>
      </c>
      <c r="E35" s="275"/>
      <c r="F35" s="276"/>
      <c r="G35" s="276"/>
      <c r="H35" s="276"/>
      <c r="I35" s="276"/>
    </row>
    <row r="36" spans="1:10" x14ac:dyDescent="0.35">
      <c r="A36" s="272"/>
      <c r="B36" s="277" t="s">
        <v>108</v>
      </c>
      <c r="C36" s="274">
        <v>1</v>
      </c>
      <c r="D36" s="274" t="s">
        <v>97</v>
      </c>
      <c r="E36" s="275"/>
      <c r="F36" s="276"/>
      <c r="G36" s="276"/>
      <c r="H36" s="276"/>
      <c r="I36" s="276"/>
    </row>
    <row r="37" spans="1:10" x14ac:dyDescent="0.35">
      <c r="A37" s="278"/>
      <c r="B37" s="288" t="s">
        <v>105</v>
      </c>
      <c r="C37" s="280">
        <v>10</v>
      </c>
      <c r="D37" s="280" t="s">
        <v>97</v>
      </c>
      <c r="E37" s="283"/>
      <c r="F37" s="281"/>
      <c r="G37" s="281"/>
      <c r="H37" s="281"/>
      <c r="I37" s="281"/>
    </row>
    <row r="38" spans="1:10" s="261" customFormat="1" x14ac:dyDescent="0.35">
      <c r="A38" s="573" t="s">
        <v>205</v>
      </c>
      <c r="B38" s="574"/>
      <c r="C38" s="574"/>
      <c r="D38" s="575"/>
      <c r="E38" s="241"/>
      <c r="F38" s="244">
        <f>SUM(F27:F37)</f>
        <v>0</v>
      </c>
      <c r="G38" s="244"/>
      <c r="H38" s="244">
        <f>SUM(H27:H37)</f>
        <v>0</v>
      </c>
      <c r="I38" s="244">
        <f>SUM(I27:I37)</f>
        <v>0</v>
      </c>
      <c r="J38" s="260">
        <f>I29+I30+I31+I32+I34+I35+I36+I37</f>
        <v>0</v>
      </c>
    </row>
    <row r="39" spans="1:10" x14ac:dyDescent="0.35">
      <c r="A39" s="262">
        <v>2.4</v>
      </c>
      <c r="B39" s="263" t="s">
        <v>109</v>
      </c>
      <c r="C39" s="285"/>
      <c r="D39" s="285"/>
      <c r="E39" s="286"/>
      <c r="F39" s="287"/>
      <c r="G39" s="287"/>
      <c r="H39" s="287"/>
      <c r="I39" s="287"/>
      <c r="J39" s="257"/>
    </row>
    <row r="40" spans="1:10" x14ac:dyDescent="0.35">
      <c r="A40" s="267"/>
      <c r="B40" s="284" t="s">
        <v>73</v>
      </c>
      <c r="C40" s="274"/>
      <c r="D40" s="274"/>
      <c r="E40" s="275"/>
      <c r="F40" s="276"/>
      <c r="G40" s="276"/>
      <c r="H40" s="276"/>
      <c r="I40" s="276"/>
      <c r="J40" s="257"/>
    </row>
    <row r="41" spans="1:10" x14ac:dyDescent="0.35">
      <c r="A41" s="272"/>
      <c r="B41" s="282" t="s">
        <v>102</v>
      </c>
      <c r="C41" s="274">
        <v>73</v>
      </c>
      <c r="D41" s="274" t="s">
        <v>97</v>
      </c>
      <c r="E41" s="275"/>
      <c r="F41" s="276"/>
      <c r="G41" s="276"/>
      <c r="H41" s="276"/>
      <c r="I41" s="276"/>
      <c r="J41" s="257"/>
    </row>
    <row r="42" spans="1:10" x14ac:dyDescent="0.35">
      <c r="A42" s="272"/>
      <c r="B42" s="282" t="s">
        <v>103</v>
      </c>
      <c r="C42" s="274">
        <v>6</v>
      </c>
      <c r="D42" s="274" t="s">
        <v>97</v>
      </c>
      <c r="E42" s="275"/>
      <c r="F42" s="276"/>
      <c r="G42" s="276"/>
      <c r="H42" s="276"/>
      <c r="I42" s="276"/>
      <c r="J42" s="257"/>
    </row>
    <row r="43" spans="1:10" x14ac:dyDescent="0.35">
      <c r="A43" s="272"/>
      <c r="B43" s="282" t="s">
        <v>105</v>
      </c>
      <c r="C43" s="274">
        <v>8</v>
      </c>
      <c r="D43" s="274" t="s">
        <v>97</v>
      </c>
      <c r="E43" s="275"/>
      <c r="F43" s="276"/>
      <c r="G43" s="276"/>
      <c r="H43" s="276"/>
      <c r="I43" s="276"/>
      <c r="J43" s="257"/>
    </row>
    <row r="44" spans="1:10" x14ac:dyDescent="0.35">
      <c r="A44" s="272"/>
      <c r="B44" s="284" t="s">
        <v>106</v>
      </c>
      <c r="C44" s="274"/>
      <c r="D44" s="274"/>
      <c r="E44" s="275"/>
      <c r="F44" s="276"/>
      <c r="G44" s="276"/>
      <c r="H44" s="276"/>
      <c r="I44" s="276"/>
      <c r="J44" s="257"/>
    </row>
    <row r="45" spans="1:10" x14ac:dyDescent="0.35">
      <c r="A45" s="272"/>
      <c r="B45" s="282" t="s">
        <v>102</v>
      </c>
      <c r="C45" s="274">
        <v>73</v>
      </c>
      <c r="D45" s="274" t="s">
        <v>97</v>
      </c>
      <c r="E45" s="275"/>
      <c r="F45" s="276"/>
      <c r="G45" s="276"/>
      <c r="H45" s="276"/>
      <c r="I45" s="276"/>
      <c r="J45" s="257"/>
    </row>
    <row r="46" spans="1:10" x14ac:dyDescent="0.35">
      <c r="A46" s="272"/>
      <c r="B46" s="282" t="s">
        <v>103</v>
      </c>
      <c r="C46" s="274">
        <v>6</v>
      </c>
      <c r="D46" s="274" t="s">
        <v>97</v>
      </c>
      <c r="E46" s="275"/>
      <c r="F46" s="276"/>
      <c r="G46" s="276"/>
      <c r="H46" s="276"/>
      <c r="I46" s="276"/>
      <c r="J46" s="257"/>
    </row>
    <row r="47" spans="1:10" x14ac:dyDescent="0.35">
      <c r="A47" s="272"/>
      <c r="B47" s="282" t="s">
        <v>105</v>
      </c>
      <c r="C47" s="274">
        <v>8</v>
      </c>
      <c r="D47" s="274" t="s">
        <v>97</v>
      </c>
      <c r="E47" s="275"/>
      <c r="F47" s="276"/>
      <c r="G47" s="276"/>
      <c r="H47" s="276"/>
      <c r="I47" s="276"/>
      <c r="J47" s="257"/>
    </row>
    <row r="48" spans="1:10" s="261" customFormat="1" x14ac:dyDescent="0.35">
      <c r="A48" s="573" t="s">
        <v>204</v>
      </c>
      <c r="B48" s="574"/>
      <c r="C48" s="574"/>
      <c r="D48" s="575"/>
      <c r="E48" s="241"/>
      <c r="F48" s="244">
        <f>SUM(F40:F47)</f>
        <v>0</v>
      </c>
      <c r="G48" s="244"/>
      <c r="H48" s="244">
        <f t="shared" ref="H48:I48" si="0">SUM(H40:H47)</f>
        <v>0</v>
      </c>
      <c r="I48" s="244">
        <f t="shared" si="0"/>
        <v>0</v>
      </c>
      <c r="J48" s="260">
        <f>I41+I42+I43+I45+I46+I47</f>
        <v>0</v>
      </c>
    </row>
    <row r="49" spans="1:10" x14ac:dyDescent="0.35">
      <c r="A49" s="570" t="s">
        <v>206</v>
      </c>
      <c r="B49" s="571"/>
      <c r="C49" s="571"/>
      <c r="D49" s="572"/>
      <c r="E49" s="291"/>
      <c r="F49" s="291">
        <f>SUM(F14,F26,F38,F48)</f>
        <v>0</v>
      </c>
      <c r="G49" s="291"/>
      <c r="H49" s="291">
        <f t="shared" ref="H49:I49" si="1">SUM(H14,H26,H38,H48)</f>
        <v>0</v>
      </c>
      <c r="I49" s="291">
        <f t="shared" si="1"/>
        <v>0</v>
      </c>
      <c r="J49" s="257">
        <f>J14+J26+J38+J48</f>
        <v>0</v>
      </c>
    </row>
    <row r="53" spans="1:10" x14ac:dyDescent="0.35">
      <c r="B53" s="47" t="s">
        <v>245</v>
      </c>
    </row>
    <row r="57" spans="1:10" x14ac:dyDescent="0.35">
      <c r="I57" s="161" t="s">
        <v>235</v>
      </c>
    </row>
  </sheetData>
  <mergeCells count="13">
    <mergeCell ref="I6:I7"/>
    <mergeCell ref="A6:A7"/>
    <mergeCell ref="B6:B7"/>
    <mergeCell ref="C6:C7"/>
    <mergeCell ref="D6:D7"/>
    <mergeCell ref="E6:F6"/>
    <mergeCell ref="G6:H6"/>
    <mergeCell ref="A49:D49"/>
    <mergeCell ref="A1:G1"/>
    <mergeCell ref="A14:D14"/>
    <mergeCell ref="A26:D26"/>
    <mergeCell ref="A38:D38"/>
    <mergeCell ref="A48:D48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70" orientation="portrait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K103"/>
  <sheetViews>
    <sheetView view="pageBreakPreview" topLeftCell="A37" zoomScale="130" zoomScaleNormal="100" zoomScaleSheetLayoutView="130" workbookViewId="0">
      <selection activeCell="B76" sqref="B76"/>
    </sheetView>
  </sheetViews>
  <sheetFormatPr defaultRowHeight="21.75" customHeight="1" x14ac:dyDescent="0.2"/>
  <cols>
    <col min="1" max="1" width="5.85546875" style="52" customWidth="1"/>
    <col min="2" max="2" width="7.28515625" style="52" customWidth="1"/>
    <col min="3" max="3" width="5.28515625" style="52" customWidth="1"/>
    <col min="4" max="4" width="43.140625" style="52" customWidth="1"/>
    <col min="5" max="5" width="11.28515625" style="121" customWidth="1"/>
    <col min="6" max="6" width="8" style="121" customWidth="1"/>
    <col min="7" max="7" width="12.42578125" style="121" customWidth="1"/>
    <col min="8" max="8" width="13.28515625" style="121" bestFit="1" customWidth="1"/>
    <col min="9" max="9" width="12" style="121" customWidth="1"/>
    <col min="10" max="10" width="13.7109375" style="121" customWidth="1"/>
    <col min="11" max="11" width="13.42578125" style="121" customWidth="1"/>
    <col min="12" max="256" width="9.140625" style="52"/>
    <col min="257" max="257" width="5.85546875" style="52" customWidth="1"/>
    <col min="258" max="258" width="7.28515625" style="52" customWidth="1"/>
    <col min="259" max="259" width="5.28515625" style="52" customWidth="1"/>
    <col min="260" max="260" width="32.7109375" style="52" customWidth="1"/>
    <col min="261" max="261" width="11.28515625" style="52" customWidth="1"/>
    <col min="262" max="262" width="8" style="52" customWidth="1"/>
    <col min="263" max="263" width="12.42578125" style="52" customWidth="1"/>
    <col min="264" max="264" width="12.7109375" style="52" customWidth="1"/>
    <col min="265" max="265" width="12" style="52" customWidth="1"/>
    <col min="266" max="266" width="13.7109375" style="52" customWidth="1"/>
    <col min="267" max="267" width="13.42578125" style="52" customWidth="1"/>
    <col min="268" max="512" width="9.140625" style="52"/>
    <col min="513" max="513" width="5.85546875" style="52" customWidth="1"/>
    <col min="514" max="514" width="7.28515625" style="52" customWidth="1"/>
    <col min="515" max="515" width="5.28515625" style="52" customWidth="1"/>
    <col min="516" max="516" width="32.7109375" style="52" customWidth="1"/>
    <col min="517" max="517" width="11.28515625" style="52" customWidth="1"/>
    <col min="518" max="518" width="8" style="52" customWidth="1"/>
    <col min="519" max="519" width="12.42578125" style="52" customWidth="1"/>
    <col min="520" max="520" width="12.7109375" style="52" customWidth="1"/>
    <col min="521" max="521" width="12" style="52" customWidth="1"/>
    <col min="522" max="522" width="13.7109375" style="52" customWidth="1"/>
    <col min="523" max="523" width="13.42578125" style="52" customWidth="1"/>
    <col min="524" max="768" width="9.140625" style="52"/>
    <col min="769" max="769" width="5.85546875" style="52" customWidth="1"/>
    <col min="770" max="770" width="7.28515625" style="52" customWidth="1"/>
    <col min="771" max="771" width="5.28515625" style="52" customWidth="1"/>
    <col min="772" max="772" width="32.7109375" style="52" customWidth="1"/>
    <col min="773" max="773" width="11.28515625" style="52" customWidth="1"/>
    <col min="774" max="774" width="8" style="52" customWidth="1"/>
    <col min="775" max="775" width="12.42578125" style="52" customWidth="1"/>
    <col min="776" max="776" width="12.7109375" style="52" customWidth="1"/>
    <col min="777" max="777" width="12" style="52" customWidth="1"/>
    <col min="778" max="778" width="13.7109375" style="52" customWidth="1"/>
    <col min="779" max="779" width="13.42578125" style="52" customWidth="1"/>
    <col min="780" max="1024" width="9.140625" style="52"/>
    <col min="1025" max="1025" width="5.85546875" style="52" customWidth="1"/>
    <col min="1026" max="1026" width="7.28515625" style="52" customWidth="1"/>
    <col min="1027" max="1027" width="5.28515625" style="52" customWidth="1"/>
    <col min="1028" max="1028" width="32.7109375" style="52" customWidth="1"/>
    <col min="1029" max="1029" width="11.28515625" style="52" customWidth="1"/>
    <col min="1030" max="1030" width="8" style="52" customWidth="1"/>
    <col min="1031" max="1031" width="12.42578125" style="52" customWidth="1"/>
    <col min="1032" max="1032" width="12.7109375" style="52" customWidth="1"/>
    <col min="1033" max="1033" width="12" style="52" customWidth="1"/>
    <col min="1034" max="1034" width="13.7109375" style="52" customWidth="1"/>
    <col min="1035" max="1035" width="13.42578125" style="52" customWidth="1"/>
    <col min="1036" max="1280" width="9.140625" style="52"/>
    <col min="1281" max="1281" width="5.85546875" style="52" customWidth="1"/>
    <col min="1282" max="1282" width="7.28515625" style="52" customWidth="1"/>
    <col min="1283" max="1283" width="5.28515625" style="52" customWidth="1"/>
    <col min="1284" max="1284" width="32.7109375" style="52" customWidth="1"/>
    <col min="1285" max="1285" width="11.28515625" style="52" customWidth="1"/>
    <col min="1286" max="1286" width="8" style="52" customWidth="1"/>
    <col min="1287" max="1287" width="12.42578125" style="52" customWidth="1"/>
    <col min="1288" max="1288" width="12.7109375" style="52" customWidth="1"/>
    <col min="1289" max="1289" width="12" style="52" customWidth="1"/>
    <col min="1290" max="1290" width="13.7109375" style="52" customWidth="1"/>
    <col min="1291" max="1291" width="13.42578125" style="52" customWidth="1"/>
    <col min="1292" max="1536" width="9.140625" style="52"/>
    <col min="1537" max="1537" width="5.85546875" style="52" customWidth="1"/>
    <col min="1538" max="1538" width="7.28515625" style="52" customWidth="1"/>
    <col min="1539" max="1539" width="5.28515625" style="52" customWidth="1"/>
    <col min="1540" max="1540" width="32.7109375" style="52" customWidth="1"/>
    <col min="1541" max="1541" width="11.28515625" style="52" customWidth="1"/>
    <col min="1542" max="1542" width="8" style="52" customWidth="1"/>
    <col min="1543" max="1543" width="12.42578125" style="52" customWidth="1"/>
    <col min="1544" max="1544" width="12.7109375" style="52" customWidth="1"/>
    <col min="1545" max="1545" width="12" style="52" customWidth="1"/>
    <col min="1546" max="1546" width="13.7109375" style="52" customWidth="1"/>
    <col min="1547" max="1547" width="13.42578125" style="52" customWidth="1"/>
    <col min="1548" max="1792" width="9.140625" style="52"/>
    <col min="1793" max="1793" width="5.85546875" style="52" customWidth="1"/>
    <col min="1794" max="1794" width="7.28515625" style="52" customWidth="1"/>
    <col min="1795" max="1795" width="5.28515625" style="52" customWidth="1"/>
    <col min="1796" max="1796" width="32.7109375" style="52" customWidth="1"/>
    <col min="1797" max="1797" width="11.28515625" style="52" customWidth="1"/>
    <col min="1798" max="1798" width="8" style="52" customWidth="1"/>
    <col min="1799" max="1799" width="12.42578125" style="52" customWidth="1"/>
    <col min="1800" max="1800" width="12.7109375" style="52" customWidth="1"/>
    <col min="1801" max="1801" width="12" style="52" customWidth="1"/>
    <col min="1802" max="1802" width="13.7109375" style="52" customWidth="1"/>
    <col min="1803" max="1803" width="13.42578125" style="52" customWidth="1"/>
    <col min="1804" max="2048" width="9.140625" style="52"/>
    <col min="2049" max="2049" width="5.85546875" style="52" customWidth="1"/>
    <col min="2050" max="2050" width="7.28515625" style="52" customWidth="1"/>
    <col min="2051" max="2051" width="5.28515625" style="52" customWidth="1"/>
    <col min="2052" max="2052" width="32.7109375" style="52" customWidth="1"/>
    <col min="2053" max="2053" width="11.28515625" style="52" customWidth="1"/>
    <col min="2054" max="2054" width="8" style="52" customWidth="1"/>
    <col min="2055" max="2055" width="12.42578125" style="52" customWidth="1"/>
    <col min="2056" max="2056" width="12.7109375" style="52" customWidth="1"/>
    <col min="2057" max="2057" width="12" style="52" customWidth="1"/>
    <col min="2058" max="2058" width="13.7109375" style="52" customWidth="1"/>
    <col min="2059" max="2059" width="13.42578125" style="52" customWidth="1"/>
    <col min="2060" max="2304" width="9.140625" style="52"/>
    <col min="2305" max="2305" width="5.85546875" style="52" customWidth="1"/>
    <col min="2306" max="2306" width="7.28515625" style="52" customWidth="1"/>
    <col min="2307" max="2307" width="5.28515625" style="52" customWidth="1"/>
    <col min="2308" max="2308" width="32.7109375" style="52" customWidth="1"/>
    <col min="2309" max="2309" width="11.28515625" style="52" customWidth="1"/>
    <col min="2310" max="2310" width="8" style="52" customWidth="1"/>
    <col min="2311" max="2311" width="12.42578125" style="52" customWidth="1"/>
    <col min="2312" max="2312" width="12.7109375" style="52" customWidth="1"/>
    <col min="2313" max="2313" width="12" style="52" customWidth="1"/>
    <col min="2314" max="2314" width="13.7109375" style="52" customWidth="1"/>
    <col min="2315" max="2315" width="13.42578125" style="52" customWidth="1"/>
    <col min="2316" max="2560" width="9.140625" style="52"/>
    <col min="2561" max="2561" width="5.85546875" style="52" customWidth="1"/>
    <col min="2562" max="2562" width="7.28515625" style="52" customWidth="1"/>
    <col min="2563" max="2563" width="5.28515625" style="52" customWidth="1"/>
    <col min="2564" max="2564" width="32.7109375" style="52" customWidth="1"/>
    <col min="2565" max="2565" width="11.28515625" style="52" customWidth="1"/>
    <col min="2566" max="2566" width="8" style="52" customWidth="1"/>
    <col min="2567" max="2567" width="12.42578125" style="52" customWidth="1"/>
    <col min="2568" max="2568" width="12.7109375" style="52" customWidth="1"/>
    <col min="2569" max="2569" width="12" style="52" customWidth="1"/>
    <col min="2570" max="2570" width="13.7109375" style="52" customWidth="1"/>
    <col min="2571" max="2571" width="13.42578125" style="52" customWidth="1"/>
    <col min="2572" max="2816" width="9.140625" style="52"/>
    <col min="2817" max="2817" width="5.85546875" style="52" customWidth="1"/>
    <col min="2818" max="2818" width="7.28515625" style="52" customWidth="1"/>
    <col min="2819" max="2819" width="5.28515625" style="52" customWidth="1"/>
    <col min="2820" max="2820" width="32.7109375" style="52" customWidth="1"/>
    <col min="2821" max="2821" width="11.28515625" style="52" customWidth="1"/>
    <col min="2822" max="2822" width="8" style="52" customWidth="1"/>
    <col min="2823" max="2823" width="12.42578125" style="52" customWidth="1"/>
    <col min="2824" max="2824" width="12.7109375" style="52" customWidth="1"/>
    <col min="2825" max="2825" width="12" style="52" customWidth="1"/>
    <col min="2826" max="2826" width="13.7109375" style="52" customWidth="1"/>
    <col min="2827" max="2827" width="13.42578125" style="52" customWidth="1"/>
    <col min="2828" max="3072" width="9.140625" style="52"/>
    <col min="3073" max="3073" width="5.85546875" style="52" customWidth="1"/>
    <col min="3074" max="3074" width="7.28515625" style="52" customWidth="1"/>
    <col min="3075" max="3075" width="5.28515625" style="52" customWidth="1"/>
    <col min="3076" max="3076" width="32.7109375" style="52" customWidth="1"/>
    <col min="3077" max="3077" width="11.28515625" style="52" customWidth="1"/>
    <col min="3078" max="3078" width="8" style="52" customWidth="1"/>
    <col min="3079" max="3079" width="12.42578125" style="52" customWidth="1"/>
    <col min="3080" max="3080" width="12.7109375" style="52" customWidth="1"/>
    <col min="3081" max="3081" width="12" style="52" customWidth="1"/>
    <col min="3082" max="3082" width="13.7109375" style="52" customWidth="1"/>
    <col min="3083" max="3083" width="13.42578125" style="52" customWidth="1"/>
    <col min="3084" max="3328" width="9.140625" style="52"/>
    <col min="3329" max="3329" width="5.85546875" style="52" customWidth="1"/>
    <col min="3330" max="3330" width="7.28515625" style="52" customWidth="1"/>
    <col min="3331" max="3331" width="5.28515625" style="52" customWidth="1"/>
    <col min="3332" max="3332" width="32.7109375" style="52" customWidth="1"/>
    <col min="3333" max="3333" width="11.28515625" style="52" customWidth="1"/>
    <col min="3334" max="3334" width="8" style="52" customWidth="1"/>
    <col min="3335" max="3335" width="12.42578125" style="52" customWidth="1"/>
    <col min="3336" max="3336" width="12.7109375" style="52" customWidth="1"/>
    <col min="3337" max="3337" width="12" style="52" customWidth="1"/>
    <col min="3338" max="3338" width="13.7109375" style="52" customWidth="1"/>
    <col min="3339" max="3339" width="13.42578125" style="52" customWidth="1"/>
    <col min="3340" max="3584" width="9.140625" style="52"/>
    <col min="3585" max="3585" width="5.85546875" style="52" customWidth="1"/>
    <col min="3586" max="3586" width="7.28515625" style="52" customWidth="1"/>
    <col min="3587" max="3587" width="5.28515625" style="52" customWidth="1"/>
    <col min="3588" max="3588" width="32.7109375" style="52" customWidth="1"/>
    <col min="3589" max="3589" width="11.28515625" style="52" customWidth="1"/>
    <col min="3590" max="3590" width="8" style="52" customWidth="1"/>
    <col min="3591" max="3591" width="12.42578125" style="52" customWidth="1"/>
    <col min="3592" max="3592" width="12.7109375" style="52" customWidth="1"/>
    <col min="3593" max="3593" width="12" style="52" customWidth="1"/>
    <col min="3594" max="3594" width="13.7109375" style="52" customWidth="1"/>
    <col min="3595" max="3595" width="13.42578125" style="52" customWidth="1"/>
    <col min="3596" max="3840" width="9.140625" style="52"/>
    <col min="3841" max="3841" width="5.85546875" style="52" customWidth="1"/>
    <col min="3842" max="3842" width="7.28515625" style="52" customWidth="1"/>
    <col min="3843" max="3843" width="5.28515625" style="52" customWidth="1"/>
    <col min="3844" max="3844" width="32.7109375" style="52" customWidth="1"/>
    <col min="3845" max="3845" width="11.28515625" style="52" customWidth="1"/>
    <col min="3846" max="3846" width="8" style="52" customWidth="1"/>
    <col min="3847" max="3847" width="12.42578125" style="52" customWidth="1"/>
    <col min="3848" max="3848" width="12.7109375" style="52" customWidth="1"/>
    <col min="3849" max="3849" width="12" style="52" customWidth="1"/>
    <col min="3850" max="3850" width="13.7109375" style="52" customWidth="1"/>
    <col min="3851" max="3851" width="13.42578125" style="52" customWidth="1"/>
    <col min="3852" max="4096" width="9.140625" style="52"/>
    <col min="4097" max="4097" width="5.85546875" style="52" customWidth="1"/>
    <col min="4098" max="4098" width="7.28515625" style="52" customWidth="1"/>
    <col min="4099" max="4099" width="5.28515625" style="52" customWidth="1"/>
    <col min="4100" max="4100" width="32.7109375" style="52" customWidth="1"/>
    <col min="4101" max="4101" width="11.28515625" style="52" customWidth="1"/>
    <col min="4102" max="4102" width="8" style="52" customWidth="1"/>
    <col min="4103" max="4103" width="12.42578125" style="52" customWidth="1"/>
    <col min="4104" max="4104" width="12.7109375" style="52" customWidth="1"/>
    <col min="4105" max="4105" width="12" style="52" customWidth="1"/>
    <col min="4106" max="4106" width="13.7109375" style="52" customWidth="1"/>
    <col min="4107" max="4107" width="13.42578125" style="52" customWidth="1"/>
    <col min="4108" max="4352" width="9.140625" style="52"/>
    <col min="4353" max="4353" width="5.85546875" style="52" customWidth="1"/>
    <col min="4354" max="4354" width="7.28515625" style="52" customWidth="1"/>
    <col min="4355" max="4355" width="5.28515625" style="52" customWidth="1"/>
    <col min="4356" max="4356" width="32.7109375" style="52" customWidth="1"/>
    <col min="4357" max="4357" width="11.28515625" style="52" customWidth="1"/>
    <col min="4358" max="4358" width="8" style="52" customWidth="1"/>
    <col min="4359" max="4359" width="12.42578125" style="52" customWidth="1"/>
    <col min="4360" max="4360" width="12.7109375" style="52" customWidth="1"/>
    <col min="4361" max="4361" width="12" style="52" customWidth="1"/>
    <col min="4362" max="4362" width="13.7109375" style="52" customWidth="1"/>
    <col min="4363" max="4363" width="13.42578125" style="52" customWidth="1"/>
    <col min="4364" max="4608" width="9.140625" style="52"/>
    <col min="4609" max="4609" width="5.85546875" style="52" customWidth="1"/>
    <col min="4610" max="4610" width="7.28515625" style="52" customWidth="1"/>
    <col min="4611" max="4611" width="5.28515625" style="52" customWidth="1"/>
    <col min="4612" max="4612" width="32.7109375" style="52" customWidth="1"/>
    <col min="4613" max="4613" width="11.28515625" style="52" customWidth="1"/>
    <col min="4614" max="4614" width="8" style="52" customWidth="1"/>
    <col min="4615" max="4615" width="12.42578125" style="52" customWidth="1"/>
    <col min="4616" max="4616" width="12.7109375" style="52" customWidth="1"/>
    <col min="4617" max="4617" width="12" style="52" customWidth="1"/>
    <col min="4618" max="4618" width="13.7109375" style="52" customWidth="1"/>
    <col min="4619" max="4619" width="13.42578125" style="52" customWidth="1"/>
    <col min="4620" max="4864" width="9.140625" style="52"/>
    <col min="4865" max="4865" width="5.85546875" style="52" customWidth="1"/>
    <col min="4866" max="4866" width="7.28515625" style="52" customWidth="1"/>
    <col min="4867" max="4867" width="5.28515625" style="52" customWidth="1"/>
    <col min="4868" max="4868" width="32.7109375" style="52" customWidth="1"/>
    <col min="4869" max="4869" width="11.28515625" style="52" customWidth="1"/>
    <col min="4870" max="4870" width="8" style="52" customWidth="1"/>
    <col min="4871" max="4871" width="12.42578125" style="52" customWidth="1"/>
    <col min="4872" max="4872" width="12.7109375" style="52" customWidth="1"/>
    <col min="4873" max="4873" width="12" style="52" customWidth="1"/>
    <col min="4874" max="4874" width="13.7109375" style="52" customWidth="1"/>
    <col min="4875" max="4875" width="13.42578125" style="52" customWidth="1"/>
    <col min="4876" max="5120" width="9.140625" style="52"/>
    <col min="5121" max="5121" width="5.85546875" style="52" customWidth="1"/>
    <col min="5122" max="5122" width="7.28515625" style="52" customWidth="1"/>
    <col min="5123" max="5123" width="5.28515625" style="52" customWidth="1"/>
    <col min="5124" max="5124" width="32.7109375" style="52" customWidth="1"/>
    <col min="5125" max="5125" width="11.28515625" style="52" customWidth="1"/>
    <col min="5126" max="5126" width="8" style="52" customWidth="1"/>
    <col min="5127" max="5127" width="12.42578125" style="52" customWidth="1"/>
    <col min="5128" max="5128" width="12.7109375" style="52" customWidth="1"/>
    <col min="5129" max="5129" width="12" style="52" customWidth="1"/>
    <col min="5130" max="5130" width="13.7109375" style="52" customWidth="1"/>
    <col min="5131" max="5131" width="13.42578125" style="52" customWidth="1"/>
    <col min="5132" max="5376" width="9.140625" style="52"/>
    <col min="5377" max="5377" width="5.85546875" style="52" customWidth="1"/>
    <col min="5378" max="5378" width="7.28515625" style="52" customWidth="1"/>
    <col min="5379" max="5379" width="5.28515625" style="52" customWidth="1"/>
    <col min="5380" max="5380" width="32.7109375" style="52" customWidth="1"/>
    <col min="5381" max="5381" width="11.28515625" style="52" customWidth="1"/>
    <col min="5382" max="5382" width="8" style="52" customWidth="1"/>
    <col min="5383" max="5383" width="12.42578125" style="52" customWidth="1"/>
    <col min="5384" max="5384" width="12.7109375" style="52" customWidth="1"/>
    <col min="5385" max="5385" width="12" style="52" customWidth="1"/>
    <col min="5386" max="5386" width="13.7109375" style="52" customWidth="1"/>
    <col min="5387" max="5387" width="13.42578125" style="52" customWidth="1"/>
    <col min="5388" max="5632" width="9.140625" style="52"/>
    <col min="5633" max="5633" width="5.85546875" style="52" customWidth="1"/>
    <col min="5634" max="5634" width="7.28515625" style="52" customWidth="1"/>
    <col min="5635" max="5635" width="5.28515625" style="52" customWidth="1"/>
    <col min="5636" max="5636" width="32.7109375" style="52" customWidth="1"/>
    <col min="5637" max="5637" width="11.28515625" style="52" customWidth="1"/>
    <col min="5638" max="5638" width="8" style="52" customWidth="1"/>
    <col min="5639" max="5639" width="12.42578125" style="52" customWidth="1"/>
    <col min="5640" max="5640" width="12.7109375" style="52" customWidth="1"/>
    <col min="5641" max="5641" width="12" style="52" customWidth="1"/>
    <col min="5642" max="5642" width="13.7109375" style="52" customWidth="1"/>
    <col min="5643" max="5643" width="13.42578125" style="52" customWidth="1"/>
    <col min="5644" max="5888" width="9.140625" style="52"/>
    <col min="5889" max="5889" width="5.85546875" style="52" customWidth="1"/>
    <col min="5890" max="5890" width="7.28515625" style="52" customWidth="1"/>
    <col min="5891" max="5891" width="5.28515625" style="52" customWidth="1"/>
    <col min="5892" max="5892" width="32.7109375" style="52" customWidth="1"/>
    <col min="5893" max="5893" width="11.28515625" style="52" customWidth="1"/>
    <col min="5894" max="5894" width="8" style="52" customWidth="1"/>
    <col min="5895" max="5895" width="12.42578125" style="52" customWidth="1"/>
    <col min="5896" max="5896" width="12.7109375" style="52" customWidth="1"/>
    <col min="5897" max="5897" width="12" style="52" customWidth="1"/>
    <col min="5898" max="5898" width="13.7109375" style="52" customWidth="1"/>
    <col min="5899" max="5899" width="13.42578125" style="52" customWidth="1"/>
    <col min="5900" max="6144" width="9.140625" style="52"/>
    <col min="6145" max="6145" width="5.85546875" style="52" customWidth="1"/>
    <col min="6146" max="6146" width="7.28515625" style="52" customWidth="1"/>
    <col min="6147" max="6147" width="5.28515625" style="52" customWidth="1"/>
    <col min="6148" max="6148" width="32.7109375" style="52" customWidth="1"/>
    <col min="6149" max="6149" width="11.28515625" style="52" customWidth="1"/>
    <col min="6150" max="6150" width="8" style="52" customWidth="1"/>
    <col min="6151" max="6151" width="12.42578125" style="52" customWidth="1"/>
    <col min="6152" max="6152" width="12.7109375" style="52" customWidth="1"/>
    <col min="6153" max="6153" width="12" style="52" customWidth="1"/>
    <col min="6154" max="6154" width="13.7109375" style="52" customWidth="1"/>
    <col min="6155" max="6155" width="13.42578125" style="52" customWidth="1"/>
    <col min="6156" max="6400" width="9.140625" style="52"/>
    <col min="6401" max="6401" width="5.85546875" style="52" customWidth="1"/>
    <col min="6402" max="6402" width="7.28515625" style="52" customWidth="1"/>
    <col min="6403" max="6403" width="5.28515625" style="52" customWidth="1"/>
    <col min="6404" max="6404" width="32.7109375" style="52" customWidth="1"/>
    <col min="6405" max="6405" width="11.28515625" style="52" customWidth="1"/>
    <col min="6406" max="6406" width="8" style="52" customWidth="1"/>
    <col min="6407" max="6407" width="12.42578125" style="52" customWidth="1"/>
    <col min="6408" max="6408" width="12.7109375" style="52" customWidth="1"/>
    <col min="6409" max="6409" width="12" style="52" customWidth="1"/>
    <col min="6410" max="6410" width="13.7109375" style="52" customWidth="1"/>
    <col min="6411" max="6411" width="13.42578125" style="52" customWidth="1"/>
    <col min="6412" max="6656" width="9.140625" style="52"/>
    <col min="6657" max="6657" width="5.85546875" style="52" customWidth="1"/>
    <col min="6658" max="6658" width="7.28515625" style="52" customWidth="1"/>
    <col min="6659" max="6659" width="5.28515625" style="52" customWidth="1"/>
    <col min="6660" max="6660" width="32.7109375" style="52" customWidth="1"/>
    <col min="6661" max="6661" width="11.28515625" style="52" customWidth="1"/>
    <col min="6662" max="6662" width="8" style="52" customWidth="1"/>
    <col min="6663" max="6663" width="12.42578125" style="52" customWidth="1"/>
    <col min="6664" max="6664" width="12.7109375" style="52" customWidth="1"/>
    <col min="6665" max="6665" width="12" style="52" customWidth="1"/>
    <col min="6666" max="6666" width="13.7109375" style="52" customWidth="1"/>
    <col min="6667" max="6667" width="13.42578125" style="52" customWidth="1"/>
    <col min="6668" max="6912" width="9.140625" style="52"/>
    <col min="6913" max="6913" width="5.85546875" style="52" customWidth="1"/>
    <col min="6914" max="6914" width="7.28515625" style="52" customWidth="1"/>
    <col min="6915" max="6915" width="5.28515625" style="52" customWidth="1"/>
    <col min="6916" max="6916" width="32.7109375" style="52" customWidth="1"/>
    <col min="6917" max="6917" width="11.28515625" style="52" customWidth="1"/>
    <col min="6918" max="6918" width="8" style="52" customWidth="1"/>
    <col min="6919" max="6919" width="12.42578125" style="52" customWidth="1"/>
    <col min="6920" max="6920" width="12.7109375" style="52" customWidth="1"/>
    <col min="6921" max="6921" width="12" style="52" customWidth="1"/>
    <col min="6922" max="6922" width="13.7109375" style="52" customWidth="1"/>
    <col min="6923" max="6923" width="13.42578125" style="52" customWidth="1"/>
    <col min="6924" max="7168" width="9.140625" style="52"/>
    <col min="7169" max="7169" width="5.85546875" style="52" customWidth="1"/>
    <col min="7170" max="7170" width="7.28515625" style="52" customWidth="1"/>
    <col min="7171" max="7171" width="5.28515625" style="52" customWidth="1"/>
    <col min="7172" max="7172" width="32.7109375" style="52" customWidth="1"/>
    <col min="7173" max="7173" width="11.28515625" style="52" customWidth="1"/>
    <col min="7174" max="7174" width="8" style="52" customWidth="1"/>
    <col min="7175" max="7175" width="12.42578125" style="52" customWidth="1"/>
    <col min="7176" max="7176" width="12.7109375" style="52" customWidth="1"/>
    <col min="7177" max="7177" width="12" style="52" customWidth="1"/>
    <col min="7178" max="7178" width="13.7109375" style="52" customWidth="1"/>
    <col min="7179" max="7179" width="13.42578125" style="52" customWidth="1"/>
    <col min="7180" max="7424" width="9.140625" style="52"/>
    <col min="7425" max="7425" width="5.85546875" style="52" customWidth="1"/>
    <col min="7426" max="7426" width="7.28515625" style="52" customWidth="1"/>
    <col min="7427" max="7427" width="5.28515625" style="52" customWidth="1"/>
    <col min="7428" max="7428" width="32.7109375" style="52" customWidth="1"/>
    <col min="7429" max="7429" width="11.28515625" style="52" customWidth="1"/>
    <col min="7430" max="7430" width="8" style="52" customWidth="1"/>
    <col min="7431" max="7431" width="12.42578125" style="52" customWidth="1"/>
    <col min="7432" max="7432" width="12.7109375" style="52" customWidth="1"/>
    <col min="7433" max="7433" width="12" style="52" customWidth="1"/>
    <col min="7434" max="7434" width="13.7109375" style="52" customWidth="1"/>
    <col min="7435" max="7435" width="13.42578125" style="52" customWidth="1"/>
    <col min="7436" max="7680" width="9.140625" style="52"/>
    <col min="7681" max="7681" width="5.85546875" style="52" customWidth="1"/>
    <col min="7682" max="7682" width="7.28515625" style="52" customWidth="1"/>
    <col min="7683" max="7683" width="5.28515625" style="52" customWidth="1"/>
    <col min="7684" max="7684" width="32.7109375" style="52" customWidth="1"/>
    <col min="7685" max="7685" width="11.28515625" style="52" customWidth="1"/>
    <col min="7686" max="7686" width="8" style="52" customWidth="1"/>
    <col min="7687" max="7687" width="12.42578125" style="52" customWidth="1"/>
    <col min="7688" max="7688" width="12.7109375" style="52" customWidth="1"/>
    <col min="7689" max="7689" width="12" style="52" customWidth="1"/>
    <col min="7690" max="7690" width="13.7109375" style="52" customWidth="1"/>
    <col min="7691" max="7691" width="13.42578125" style="52" customWidth="1"/>
    <col min="7692" max="7936" width="9.140625" style="52"/>
    <col min="7937" max="7937" width="5.85546875" style="52" customWidth="1"/>
    <col min="7938" max="7938" width="7.28515625" style="52" customWidth="1"/>
    <col min="7939" max="7939" width="5.28515625" style="52" customWidth="1"/>
    <col min="7940" max="7940" width="32.7109375" style="52" customWidth="1"/>
    <col min="7941" max="7941" width="11.28515625" style="52" customWidth="1"/>
    <col min="7942" max="7942" width="8" style="52" customWidth="1"/>
    <col min="7943" max="7943" width="12.42578125" style="52" customWidth="1"/>
    <col min="7944" max="7944" width="12.7109375" style="52" customWidth="1"/>
    <col min="7945" max="7945" width="12" style="52" customWidth="1"/>
    <col min="7946" max="7946" width="13.7109375" style="52" customWidth="1"/>
    <col min="7947" max="7947" width="13.42578125" style="52" customWidth="1"/>
    <col min="7948" max="8192" width="9.140625" style="52"/>
    <col min="8193" max="8193" width="5.85546875" style="52" customWidth="1"/>
    <col min="8194" max="8194" width="7.28515625" style="52" customWidth="1"/>
    <col min="8195" max="8195" width="5.28515625" style="52" customWidth="1"/>
    <col min="8196" max="8196" width="32.7109375" style="52" customWidth="1"/>
    <col min="8197" max="8197" width="11.28515625" style="52" customWidth="1"/>
    <col min="8198" max="8198" width="8" style="52" customWidth="1"/>
    <col min="8199" max="8199" width="12.42578125" style="52" customWidth="1"/>
    <col min="8200" max="8200" width="12.7109375" style="52" customWidth="1"/>
    <col min="8201" max="8201" width="12" style="52" customWidth="1"/>
    <col min="8202" max="8202" width="13.7109375" style="52" customWidth="1"/>
    <col min="8203" max="8203" width="13.42578125" style="52" customWidth="1"/>
    <col min="8204" max="8448" width="9.140625" style="52"/>
    <col min="8449" max="8449" width="5.85546875" style="52" customWidth="1"/>
    <col min="8450" max="8450" width="7.28515625" style="52" customWidth="1"/>
    <col min="8451" max="8451" width="5.28515625" style="52" customWidth="1"/>
    <col min="8452" max="8452" width="32.7109375" style="52" customWidth="1"/>
    <col min="8453" max="8453" width="11.28515625" style="52" customWidth="1"/>
    <col min="8454" max="8454" width="8" style="52" customWidth="1"/>
    <col min="8455" max="8455" width="12.42578125" style="52" customWidth="1"/>
    <col min="8456" max="8456" width="12.7109375" style="52" customWidth="1"/>
    <col min="8457" max="8457" width="12" style="52" customWidth="1"/>
    <col min="8458" max="8458" width="13.7109375" style="52" customWidth="1"/>
    <col min="8459" max="8459" width="13.42578125" style="52" customWidth="1"/>
    <col min="8460" max="8704" width="9.140625" style="52"/>
    <col min="8705" max="8705" width="5.85546875" style="52" customWidth="1"/>
    <col min="8706" max="8706" width="7.28515625" style="52" customWidth="1"/>
    <col min="8707" max="8707" width="5.28515625" style="52" customWidth="1"/>
    <col min="8708" max="8708" width="32.7109375" style="52" customWidth="1"/>
    <col min="8709" max="8709" width="11.28515625" style="52" customWidth="1"/>
    <col min="8710" max="8710" width="8" style="52" customWidth="1"/>
    <col min="8711" max="8711" width="12.42578125" style="52" customWidth="1"/>
    <col min="8712" max="8712" width="12.7109375" style="52" customWidth="1"/>
    <col min="8713" max="8713" width="12" style="52" customWidth="1"/>
    <col min="8714" max="8714" width="13.7109375" style="52" customWidth="1"/>
    <col min="8715" max="8715" width="13.42578125" style="52" customWidth="1"/>
    <col min="8716" max="8960" width="9.140625" style="52"/>
    <col min="8961" max="8961" width="5.85546875" style="52" customWidth="1"/>
    <col min="8962" max="8962" width="7.28515625" style="52" customWidth="1"/>
    <col min="8963" max="8963" width="5.28515625" style="52" customWidth="1"/>
    <col min="8964" max="8964" width="32.7109375" style="52" customWidth="1"/>
    <col min="8965" max="8965" width="11.28515625" style="52" customWidth="1"/>
    <col min="8966" max="8966" width="8" style="52" customWidth="1"/>
    <col min="8967" max="8967" width="12.42578125" style="52" customWidth="1"/>
    <col min="8968" max="8968" width="12.7109375" style="52" customWidth="1"/>
    <col min="8969" max="8969" width="12" style="52" customWidth="1"/>
    <col min="8970" max="8970" width="13.7109375" style="52" customWidth="1"/>
    <col min="8971" max="8971" width="13.42578125" style="52" customWidth="1"/>
    <col min="8972" max="9216" width="9.140625" style="52"/>
    <col min="9217" max="9217" width="5.85546875" style="52" customWidth="1"/>
    <col min="9218" max="9218" width="7.28515625" style="52" customWidth="1"/>
    <col min="9219" max="9219" width="5.28515625" style="52" customWidth="1"/>
    <col min="9220" max="9220" width="32.7109375" style="52" customWidth="1"/>
    <col min="9221" max="9221" width="11.28515625" style="52" customWidth="1"/>
    <col min="9222" max="9222" width="8" style="52" customWidth="1"/>
    <col min="9223" max="9223" width="12.42578125" style="52" customWidth="1"/>
    <col min="9224" max="9224" width="12.7109375" style="52" customWidth="1"/>
    <col min="9225" max="9225" width="12" style="52" customWidth="1"/>
    <col min="9226" max="9226" width="13.7109375" style="52" customWidth="1"/>
    <col min="9227" max="9227" width="13.42578125" style="52" customWidth="1"/>
    <col min="9228" max="9472" width="9.140625" style="52"/>
    <col min="9473" max="9473" width="5.85546875" style="52" customWidth="1"/>
    <col min="9474" max="9474" width="7.28515625" style="52" customWidth="1"/>
    <col min="9475" max="9475" width="5.28515625" style="52" customWidth="1"/>
    <col min="9476" max="9476" width="32.7109375" style="52" customWidth="1"/>
    <col min="9477" max="9477" width="11.28515625" style="52" customWidth="1"/>
    <col min="9478" max="9478" width="8" style="52" customWidth="1"/>
    <col min="9479" max="9479" width="12.42578125" style="52" customWidth="1"/>
    <col min="9480" max="9480" width="12.7109375" style="52" customWidth="1"/>
    <col min="9481" max="9481" width="12" style="52" customWidth="1"/>
    <col min="9482" max="9482" width="13.7109375" style="52" customWidth="1"/>
    <col min="9483" max="9483" width="13.42578125" style="52" customWidth="1"/>
    <col min="9484" max="9728" width="9.140625" style="52"/>
    <col min="9729" max="9729" width="5.85546875" style="52" customWidth="1"/>
    <col min="9730" max="9730" width="7.28515625" style="52" customWidth="1"/>
    <col min="9731" max="9731" width="5.28515625" style="52" customWidth="1"/>
    <col min="9732" max="9732" width="32.7109375" style="52" customWidth="1"/>
    <col min="9733" max="9733" width="11.28515625" style="52" customWidth="1"/>
    <col min="9734" max="9734" width="8" style="52" customWidth="1"/>
    <col min="9735" max="9735" width="12.42578125" style="52" customWidth="1"/>
    <col min="9736" max="9736" width="12.7109375" style="52" customWidth="1"/>
    <col min="9737" max="9737" width="12" style="52" customWidth="1"/>
    <col min="9738" max="9738" width="13.7109375" style="52" customWidth="1"/>
    <col min="9739" max="9739" width="13.42578125" style="52" customWidth="1"/>
    <col min="9740" max="9984" width="9.140625" style="52"/>
    <col min="9985" max="9985" width="5.85546875" style="52" customWidth="1"/>
    <col min="9986" max="9986" width="7.28515625" style="52" customWidth="1"/>
    <col min="9987" max="9987" width="5.28515625" style="52" customWidth="1"/>
    <col min="9988" max="9988" width="32.7109375" style="52" customWidth="1"/>
    <col min="9989" max="9989" width="11.28515625" style="52" customWidth="1"/>
    <col min="9990" max="9990" width="8" style="52" customWidth="1"/>
    <col min="9991" max="9991" width="12.42578125" style="52" customWidth="1"/>
    <col min="9992" max="9992" width="12.7109375" style="52" customWidth="1"/>
    <col min="9993" max="9993" width="12" style="52" customWidth="1"/>
    <col min="9994" max="9994" width="13.7109375" style="52" customWidth="1"/>
    <col min="9995" max="9995" width="13.42578125" style="52" customWidth="1"/>
    <col min="9996" max="10240" width="9.140625" style="52"/>
    <col min="10241" max="10241" width="5.85546875" style="52" customWidth="1"/>
    <col min="10242" max="10242" width="7.28515625" style="52" customWidth="1"/>
    <col min="10243" max="10243" width="5.28515625" style="52" customWidth="1"/>
    <col min="10244" max="10244" width="32.7109375" style="52" customWidth="1"/>
    <col min="10245" max="10245" width="11.28515625" style="52" customWidth="1"/>
    <col min="10246" max="10246" width="8" style="52" customWidth="1"/>
    <col min="10247" max="10247" width="12.42578125" style="52" customWidth="1"/>
    <col min="10248" max="10248" width="12.7109375" style="52" customWidth="1"/>
    <col min="10249" max="10249" width="12" style="52" customWidth="1"/>
    <col min="10250" max="10250" width="13.7109375" style="52" customWidth="1"/>
    <col min="10251" max="10251" width="13.42578125" style="52" customWidth="1"/>
    <col min="10252" max="10496" width="9.140625" style="52"/>
    <col min="10497" max="10497" width="5.85546875" style="52" customWidth="1"/>
    <col min="10498" max="10498" width="7.28515625" style="52" customWidth="1"/>
    <col min="10499" max="10499" width="5.28515625" style="52" customWidth="1"/>
    <col min="10500" max="10500" width="32.7109375" style="52" customWidth="1"/>
    <col min="10501" max="10501" width="11.28515625" style="52" customWidth="1"/>
    <col min="10502" max="10502" width="8" style="52" customWidth="1"/>
    <col min="10503" max="10503" width="12.42578125" style="52" customWidth="1"/>
    <col min="10504" max="10504" width="12.7109375" style="52" customWidth="1"/>
    <col min="10505" max="10505" width="12" style="52" customWidth="1"/>
    <col min="10506" max="10506" width="13.7109375" style="52" customWidth="1"/>
    <col min="10507" max="10507" width="13.42578125" style="52" customWidth="1"/>
    <col min="10508" max="10752" width="9.140625" style="52"/>
    <col min="10753" max="10753" width="5.85546875" style="52" customWidth="1"/>
    <col min="10754" max="10754" width="7.28515625" style="52" customWidth="1"/>
    <col min="10755" max="10755" width="5.28515625" style="52" customWidth="1"/>
    <col min="10756" max="10756" width="32.7109375" style="52" customWidth="1"/>
    <col min="10757" max="10757" width="11.28515625" style="52" customWidth="1"/>
    <col min="10758" max="10758" width="8" style="52" customWidth="1"/>
    <col min="10759" max="10759" width="12.42578125" style="52" customWidth="1"/>
    <col min="10760" max="10760" width="12.7109375" style="52" customWidth="1"/>
    <col min="10761" max="10761" width="12" style="52" customWidth="1"/>
    <col min="10762" max="10762" width="13.7109375" style="52" customWidth="1"/>
    <col min="10763" max="10763" width="13.42578125" style="52" customWidth="1"/>
    <col min="10764" max="11008" width="9.140625" style="52"/>
    <col min="11009" max="11009" width="5.85546875" style="52" customWidth="1"/>
    <col min="11010" max="11010" width="7.28515625" style="52" customWidth="1"/>
    <col min="11011" max="11011" width="5.28515625" style="52" customWidth="1"/>
    <col min="11012" max="11012" width="32.7109375" style="52" customWidth="1"/>
    <col min="11013" max="11013" width="11.28515625" style="52" customWidth="1"/>
    <col min="11014" max="11014" width="8" style="52" customWidth="1"/>
    <col min="11015" max="11015" width="12.42578125" style="52" customWidth="1"/>
    <col min="11016" max="11016" width="12.7109375" style="52" customWidth="1"/>
    <col min="11017" max="11017" width="12" style="52" customWidth="1"/>
    <col min="11018" max="11018" width="13.7109375" style="52" customWidth="1"/>
    <col min="11019" max="11019" width="13.42578125" style="52" customWidth="1"/>
    <col min="11020" max="11264" width="9.140625" style="52"/>
    <col min="11265" max="11265" width="5.85546875" style="52" customWidth="1"/>
    <col min="11266" max="11266" width="7.28515625" style="52" customWidth="1"/>
    <col min="11267" max="11267" width="5.28515625" style="52" customWidth="1"/>
    <col min="11268" max="11268" width="32.7109375" style="52" customWidth="1"/>
    <col min="11269" max="11269" width="11.28515625" style="52" customWidth="1"/>
    <col min="11270" max="11270" width="8" style="52" customWidth="1"/>
    <col min="11271" max="11271" width="12.42578125" style="52" customWidth="1"/>
    <col min="11272" max="11272" width="12.7109375" style="52" customWidth="1"/>
    <col min="11273" max="11273" width="12" style="52" customWidth="1"/>
    <col min="11274" max="11274" width="13.7109375" style="52" customWidth="1"/>
    <col min="11275" max="11275" width="13.42578125" style="52" customWidth="1"/>
    <col min="11276" max="11520" width="9.140625" style="52"/>
    <col min="11521" max="11521" width="5.85546875" style="52" customWidth="1"/>
    <col min="11522" max="11522" width="7.28515625" style="52" customWidth="1"/>
    <col min="11523" max="11523" width="5.28515625" style="52" customWidth="1"/>
    <col min="11524" max="11524" width="32.7109375" style="52" customWidth="1"/>
    <col min="11525" max="11525" width="11.28515625" style="52" customWidth="1"/>
    <col min="11526" max="11526" width="8" style="52" customWidth="1"/>
    <col min="11527" max="11527" width="12.42578125" style="52" customWidth="1"/>
    <col min="11528" max="11528" width="12.7109375" style="52" customWidth="1"/>
    <col min="11529" max="11529" width="12" style="52" customWidth="1"/>
    <col min="11530" max="11530" width="13.7109375" style="52" customWidth="1"/>
    <col min="11531" max="11531" width="13.42578125" style="52" customWidth="1"/>
    <col min="11532" max="11776" width="9.140625" style="52"/>
    <col min="11777" max="11777" width="5.85546875" style="52" customWidth="1"/>
    <col min="11778" max="11778" width="7.28515625" style="52" customWidth="1"/>
    <col min="11779" max="11779" width="5.28515625" style="52" customWidth="1"/>
    <col min="11780" max="11780" width="32.7109375" style="52" customWidth="1"/>
    <col min="11781" max="11781" width="11.28515625" style="52" customWidth="1"/>
    <col min="11782" max="11782" width="8" style="52" customWidth="1"/>
    <col min="11783" max="11783" width="12.42578125" style="52" customWidth="1"/>
    <col min="11784" max="11784" width="12.7109375" style="52" customWidth="1"/>
    <col min="11785" max="11785" width="12" style="52" customWidth="1"/>
    <col min="11786" max="11786" width="13.7109375" style="52" customWidth="1"/>
    <col min="11787" max="11787" width="13.42578125" style="52" customWidth="1"/>
    <col min="11788" max="12032" width="9.140625" style="52"/>
    <col min="12033" max="12033" width="5.85546875" style="52" customWidth="1"/>
    <col min="12034" max="12034" width="7.28515625" style="52" customWidth="1"/>
    <col min="12035" max="12035" width="5.28515625" style="52" customWidth="1"/>
    <col min="12036" max="12036" width="32.7109375" style="52" customWidth="1"/>
    <col min="12037" max="12037" width="11.28515625" style="52" customWidth="1"/>
    <col min="12038" max="12038" width="8" style="52" customWidth="1"/>
    <col min="12039" max="12039" width="12.42578125" style="52" customWidth="1"/>
    <col min="12040" max="12040" width="12.7109375" style="52" customWidth="1"/>
    <col min="12041" max="12041" width="12" style="52" customWidth="1"/>
    <col min="12042" max="12042" width="13.7109375" style="52" customWidth="1"/>
    <col min="12043" max="12043" width="13.42578125" style="52" customWidth="1"/>
    <col min="12044" max="12288" width="9.140625" style="52"/>
    <col min="12289" max="12289" width="5.85546875" style="52" customWidth="1"/>
    <col min="12290" max="12290" width="7.28515625" style="52" customWidth="1"/>
    <col min="12291" max="12291" width="5.28515625" style="52" customWidth="1"/>
    <col min="12292" max="12292" width="32.7109375" style="52" customWidth="1"/>
    <col min="12293" max="12293" width="11.28515625" style="52" customWidth="1"/>
    <col min="12294" max="12294" width="8" style="52" customWidth="1"/>
    <col min="12295" max="12295" width="12.42578125" style="52" customWidth="1"/>
    <col min="12296" max="12296" width="12.7109375" style="52" customWidth="1"/>
    <col min="12297" max="12297" width="12" style="52" customWidth="1"/>
    <col min="12298" max="12298" width="13.7109375" style="52" customWidth="1"/>
    <col min="12299" max="12299" width="13.42578125" style="52" customWidth="1"/>
    <col min="12300" max="12544" width="9.140625" style="52"/>
    <col min="12545" max="12545" width="5.85546875" style="52" customWidth="1"/>
    <col min="12546" max="12546" width="7.28515625" style="52" customWidth="1"/>
    <col min="12547" max="12547" width="5.28515625" style="52" customWidth="1"/>
    <col min="12548" max="12548" width="32.7109375" style="52" customWidth="1"/>
    <col min="12549" max="12549" width="11.28515625" style="52" customWidth="1"/>
    <col min="12550" max="12550" width="8" style="52" customWidth="1"/>
    <col min="12551" max="12551" width="12.42578125" style="52" customWidth="1"/>
    <col min="12552" max="12552" width="12.7109375" style="52" customWidth="1"/>
    <col min="12553" max="12553" width="12" style="52" customWidth="1"/>
    <col min="12554" max="12554" width="13.7109375" style="52" customWidth="1"/>
    <col min="12555" max="12555" width="13.42578125" style="52" customWidth="1"/>
    <col min="12556" max="12800" width="9.140625" style="52"/>
    <col min="12801" max="12801" width="5.85546875" style="52" customWidth="1"/>
    <col min="12802" max="12802" width="7.28515625" style="52" customWidth="1"/>
    <col min="12803" max="12803" width="5.28515625" style="52" customWidth="1"/>
    <col min="12804" max="12804" width="32.7109375" style="52" customWidth="1"/>
    <col min="12805" max="12805" width="11.28515625" style="52" customWidth="1"/>
    <col min="12806" max="12806" width="8" style="52" customWidth="1"/>
    <col min="12807" max="12807" width="12.42578125" style="52" customWidth="1"/>
    <col min="12808" max="12808" width="12.7109375" style="52" customWidth="1"/>
    <col min="12809" max="12809" width="12" style="52" customWidth="1"/>
    <col min="12810" max="12810" width="13.7109375" style="52" customWidth="1"/>
    <col min="12811" max="12811" width="13.42578125" style="52" customWidth="1"/>
    <col min="12812" max="13056" width="9.140625" style="52"/>
    <col min="13057" max="13057" width="5.85546875" style="52" customWidth="1"/>
    <col min="13058" max="13058" width="7.28515625" style="52" customWidth="1"/>
    <col min="13059" max="13059" width="5.28515625" style="52" customWidth="1"/>
    <col min="13060" max="13060" width="32.7109375" style="52" customWidth="1"/>
    <col min="13061" max="13061" width="11.28515625" style="52" customWidth="1"/>
    <col min="13062" max="13062" width="8" style="52" customWidth="1"/>
    <col min="13063" max="13063" width="12.42578125" style="52" customWidth="1"/>
    <col min="13064" max="13064" width="12.7109375" style="52" customWidth="1"/>
    <col min="13065" max="13065" width="12" style="52" customWidth="1"/>
    <col min="13066" max="13066" width="13.7109375" style="52" customWidth="1"/>
    <col min="13067" max="13067" width="13.42578125" style="52" customWidth="1"/>
    <col min="13068" max="13312" width="9.140625" style="52"/>
    <col min="13313" max="13313" width="5.85546875" style="52" customWidth="1"/>
    <col min="13314" max="13314" width="7.28515625" style="52" customWidth="1"/>
    <col min="13315" max="13315" width="5.28515625" style="52" customWidth="1"/>
    <col min="13316" max="13316" width="32.7109375" style="52" customWidth="1"/>
    <col min="13317" max="13317" width="11.28515625" style="52" customWidth="1"/>
    <col min="13318" max="13318" width="8" style="52" customWidth="1"/>
    <col min="13319" max="13319" width="12.42578125" style="52" customWidth="1"/>
    <col min="13320" max="13320" width="12.7109375" style="52" customWidth="1"/>
    <col min="13321" max="13321" width="12" style="52" customWidth="1"/>
    <col min="13322" max="13322" width="13.7109375" style="52" customWidth="1"/>
    <col min="13323" max="13323" width="13.42578125" style="52" customWidth="1"/>
    <col min="13324" max="13568" width="9.140625" style="52"/>
    <col min="13569" max="13569" width="5.85546875" style="52" customWidth="1"/>
    <col min="13570" max="13570" width="7.28515625" style="52" customWidth="1"/>
    <col min="13571" max="13571" width="5.28515625" style="52" customWidth="1"/>
    <col min="13572" max="13572" width="32.7109375" style="52" customWidth="1"/>
    <col min="13573" max="13573" width="11.28515625" style="52" customWidth="1"/>
    <col min="13574" max="13574" width="8" style="52" customWidth="1"/>
    <col min="13575" max="13575" width="12.42578125" style="52" customWidth="1"/>
    <col min="13576" max="13576" width="12.7109375" style="52" customWidth="1"/>
    <col min="13577" max="13577" width="12" style="52" customWidth="1"/>
    <col min="13578" max="13578" width="13.7109375" style="52" customWidth="1"/>
    <col min="13579" max="13579" width="13.42578125" style="52" customWidth="1"/>
    <col min="13580" max="13824" width="9.140625" style="52"/>
    <col min="13825" max="13825" width="5.85546875" style="52" customWidth="1"/>
    <col min="13826" max="13826" width="7.28515625" style="52" customWidth="1"/>
    <col min="13827" max="13827" width="5.28515625" style="52" customWidth="1"/>
    <col min="13828" max="13828" width="32.7109375" style="52" customWidth="1"/>
    <col min="13829" max="13829" width="11.28515625" style="52" customWidth="1"/>
    <col min="13830" max="13830" width="8" style="52" customWidth="1"/>
    <col min="13831" max="13831" width="12.42578125" style="52" customWidth="1"/>
    <col min="13832" max="13832" width="12.7109375" style="52" customWidth="1"/>
    <col min="13833" max="13833" width="12" style="52" customWidth="1"/>
    <col min="13834" max="13834" width="13.7109375" style="52" customWidth="1"/>
    <col min="13835" max="13835" width="13.42578125" style="52" customWidth="1"/>
    <col min="13836" max="14080" width="9.140625" style="52"/>
    <col min="14081" max="14081" width="5.85546875" style="52" customWidth="1"/>
    <col min="14082" max="14082" width="7.28515625" style="52" customWidth="1"/>
    <col min="14083" max="14083" width="5.28515625" style="52" customWidth="1"/>
    <col min="14084" max="14084" width="32.7109375" style="52" customWidth="1"/>
    <col min="14085" max="14085" width="11.28515625" style="52" customWidth="1"/>
    <col min="14086" max="14086" width="8" style="52" customWidth="1"/>
    <col min="14087" max="14087" width="12.42578125" style="52" customWidth="1"/>
    <col min="14088" max="14088" width="12.7109375" style="52" customWidth="1"/>
    <col min="14089" max="14089" width="12" style="52" customWidth="1"/>
    <col min="14090" max="14090" width="13.7109375" style="52" customWidth="1"/>
    <col min="14091" max="14091" width="13.42578125" style="52" customWidth="1"/>
    <col min="14092" max="14336" width="9.140625" style="52"/>
    <col min="14337" max="14337" width="5.85546875" style="52" customWidth="1"/>
    <col min="14338" max="14338" width="7.28515625" style="52" customWidth="1"/>
    <col min="14339" max="14339" width="5.28515625" style="52" customWidth="1"/>
    <col min="14340" max="14340" width="32.7109375" style="52" customWidth="1"/>
    <col min="14341" max="14341" width="11.28515625" style="52" customWidth="1"/>
    <col min="14342" max="14342" width="8" style="52" customWidth="1"/>
    <col min="14343" max="14343" width="12.42578125" style="52" customWidth="1"/>
    <col min="14344" max="14344" width="12.7109375" style="52" customWidth="1"/>
    <col min="14345" max="14345" width="12" style="52" customWidth="1"/>
    <col min="14346" max="14346" width="13.7109375" style="52" customWidth="1"/>
    <col min="14347" max="14347" width="13.42578125" style="52" customWidth="1"/>
    <col min="14348" max="14592" width="9.140625" style="52"/>
    <col min="14593" max="14593" width="5.85546875" style="52" customWidth="1"/>
    <col min="14594" max="14594" width="7.28515625" style="52" customWidth="1"/>
    <col min="14595" max="14595" width="5.28515625" style="52" customWidth="1"/>
    <col min="14596" max="14596" width="32.7109375" style="52" customWidth="1"/>
    <col min="14597" max="14597" width="11.28515625" style="52" customWidth="1"/>
    <col min="14598" max="14598" width="8" style="52" customWidth="1"/>
    <col min="14599" max="14599" width="12.42578125" style="52" customWidth="1"/>
    <col min="14600" max="14600" width="12.7109375" style="52" customWidth="1"/>
    <col min="14601" max="14601" width="12" style="52" customWidth="1"/>
    <col min="14602" max="14602" width="13.7109375" style="52" customWidth="1"/>
    <col min="14603" max="14603" width="13.42578125" style="52" customWidth="1"/>
    <col min="14604" max="14848" width="9.140625" style="52"/>
    <col min="14849" max="14849" width="5.85546875" style="52" customWidth="1"/>
    <col min="14850" max="14850" width="7.28515625" style="52" customWidth="1"/>
    <col min="14851" max="14851" width="5.28515625" style="52" customWidth="1"/>
    <col min="14852" max="14852" width="32.7109375" style="52" customWidth="1"/>
    <col min="14853" max="14853" width="11.28515625" style="52" customWidth="1"/>
    <col min="14854" max="14854" width="8" style="52" customWidth="1"/>
    <col min="14855" max="14855" width="12.42578125" style="52" customWidth="1"/>
    <col min="14856" max="14856" width="12.7109375" style="52" customWidth="1"/>
    <col min="14857" max="14857" width="12" style="52" customWidth="1"/>
    <col min="14858" max="14858" width="13.7109375" style="52" customWidth="1"/>
    <col min="14859" max="14859" width="13.42578125" style="52" customWidth="1"/>
    <col min="14860" max="15104" width="9.140625" style="52"/>
    <col min="15105" max="15105" width="5.85546875" style="52" customWidth="1"/>
    <col min="15106" max="15106" width="7.28515625" style="52" customWidth="1"/>
    <col min="15107" max="15107" width="5.28515625" style="52" customWidth="1"/>
    <col min="15108" max="15108" width="32.7109375" style="52" customWidth="1"/>
    <col min="15109" max="15109" width="11.28515625" style="52" customWidth="1"/>
    <col min="15110" max="15110" width="8" style="52" customWidth="1"/>
    <col min="15111" max="15111" width="12.42578125" style="52" customWidth="1"/>
    <col min="15112" max="15112" width="12.7109375" style="52" customWidth="1"/>
    <col min="15113" max="15113" width="12" style="52" customWidth="1"/>
    <col min="15114" max="15114" width="13.7109375" style="52" customWidth="1"/>
    <col min="15115" max="15115" width="13.42578125" style="52" customWidth="1"/>
    <col min="15116" max="15360" width="9.140625" style="52"/>
    <col min="15361" max="15361" width="5.85546875" style="52" customWidth="1"/>
    <col min="15362" max="15362" width="7.28515625" style="52" customWidth="1"/>
    <col min="15363" max="15363" width="5.28515625" style="52" customWidth="1"/>
    <col min="15364" max="15364" width="32.7109375" style="52" customWidth="1"/>
    <col min="15365" max="15365" width="11.28515625" style="52" customWidth="1"/>
    <col min="15366" max="15366" width="8" style="52" customWidth="1"/>
    <col min="15367" max="15367" width="12.42578125" style="52" customWidth="1"/>
    <col min="15368" max="15368" width="12.7109375" style="52" customWidth="1"/>
    <col min="15369" max="15369" width="12" style="52" customWidth="1"/>
    <col min="15370" max="15370" width="13.7109375" style="52" customWidth="1"/>
    <col min="15371" max="15371" width="13.42578125" style="52" customWidth="1"/>
    <col min="15372" max="15616" width="9.140625" style="52"/>
    <col min="15617" max="15617" width="5.85546875" style="52" customWidth="1"/>
    <col min="15618" max="15618" width="7.28515625" style="52" customWidth="1"/>
    <col min="15619" max="15619" width="5.28515625" style="52" customWidth="1"/>
    <col min="15620" max="15620" width="32.7109375" style="52" customWidth="1"/>
    <col min="15621" max="15621" width="11.28515625" style="52" customWidth="1"/>
    <col min="15622" max="15622" width="8" style="52" customWidth="1"/>
    <col min="15623" max="15623" width="12.42578125" style="52" customWidth="1"/>
    <col min="15624" max="15624" width="12.7109375" style="52" customWidth="1"/>
    <col min="15625" max="15625" width="12" style="52" customWidth="1"/>
    <col min="15626" max="15626" width="13.7109375" style="52" customWidth="1"/>
    <col min="15627" max="15627" width="13.42578125" style="52" customWidth="1"/>
    <col min="15628" max="15872" width="9.140625" style="52"/>
    <col min="15873" max="15873" width="5.85546875" style="52" customWidth="1"/>
    <col min="15874" max="15874" width="7.28515625" style="52" customWidth="1"/>
    <col min="15875" max="15875" width="5.28515625" style="52" customWidth="1"/>
    <col min="15876" max="15876" width="32.7109375" style="52" customWidth="1"/>
    <col min="15877" max="15877" width="11.28515625" style="52" customWidth="1"/>
    <col min="15878" max="15878" width="8" style="52" customWidth="1"/>
    <col min="15879" max="15879" width="12.42578125" style="52" customWidth="1"/>
    <col min="15880" max="15880" width="12.7109375" style="52" customWidth="1"/>
    <col min="15881" max="15881" width="12" style="52" customWidth="1"/>
    <col min="15882" max="15882" width="13.7109375" style="52" customWidth="1"/>
    <col min="15883" max="15883" width="13.42578125" style="52" customWidth="1"/>
    <col min="15884" max="16128" width="9.140625" style="52"/>
    <col min="16129" max="16129" width="5.85546875" style="52" customWidth="1"/>
    <col min="16130" max="16130" width="7.28515625" style="52" customWidth="1"/>
    <col min="16131" max="16131" width="5.28515625" style="52" customWidth="1"/>
    <col min="16132" max="16132" width="32.7109375" style="52" customWidth="1"/>
    <col min="16133" max="16133" width="11.28515625" style="52" customWidth="1"/>
    <col min="16134" max="16134" width="8" style="52" customWidth="1"/>
    <col min="16135" max="16135" width="12.42578125" style="52" customWidth="1"/>
    <col min="16136" max="16136" width="12.7109375" style="52" customWidth="1"/>
    <col min="16137" max="16137" width="12" style="52" customWidth="1"/>
    <col min="16138" max="16138" width="13.7109375" style="52" customWidth="1"/>
    <col min="16139" max="16139" width="13.42578125" style="52" customWidth="1"/>
    <col min="16140" max="16384" width="9.140625" style="52"/>
  </cols>
  <sheetData>
    <row r="1" spans="1:11" ht="21.75" customHeight="1" x14ac:dyDescent="0.2">
      <c r="A1" s="538" t="s">
        <v>199</v>
      </c>
      <c r="B1" s="538"/>
      <c r="C1" s="538"/>
      <c r="D1" s="538"/>
      <c r="E1" s="538"/>
      <c r="F1" s="538"/>
      <c r="G1" s="538"/>
      <c r="H1" s="6"/>
      <c r="I1" s="7" t="s">
        <v>42</v>
      </c>
      <c r="J1" s="119"/>
      <c r="K1" s="120" t="s">
        <v>93</v>
      </c>
    </row>
    <row r="2" spans="1:11" ht="21.75" customHeight="1" x14ac:dyDescent="0.2">
      <c r="A2" s="6" t="s">
        <v>200</v>
      </c>
      <c r="B2" s="6"/>
      <c r="C2" s="9"/>
      <c r="D2" s="8"/>
      <c r="E2" s="6"/>
      <c r="F2" s="6"/>
      <c r="G2" s="6"/>
      <c r="H2" s="6"/>
      <c r="I2" s="6"/>
      <c r="J2" s="119"/>
      <c r="K2" s="119"/>
    </row>
    <row r="3" spans="1:11" ht="21.75" customHeight="1" x14ac:dyDescent="0.2">
      <c r="A3" s="10" t="s">
        <v>43</v>
      </c>
      <c r="B3" s="6"/>
      <c r="C3" s="11"/>
      <c r="D3" s="12"/>
      <c r="E3" s="12"/>
      <c r="F3" s="12"/>
      <c r="G3" s="12" t="s">
        <v>8</v>
      </c>
      <c r="H3" s="6"/>
      <c r="I3" s="6"/>
      <c r="J3" s="119"/>
      <c r="K3" s="119"/>
    </row>
    <row r="4" spans="1:11" ht="21.75" customHeight="1" x14ac:dyDescent="0.2">
      <c r="A4" s="10" t="s">
        <v>240</v>
      </c>
      <c r="B4" s="6"/>
      <c r="C4" s="11"/>
      <c r="D4" s="12"/>
      <c r="E4" s="12"/>
      <c r="F4" s="12"/>
      <c r="G4" s="12" t="s">
        <v>44</v>
      </c>
      <c r="H4" s="6"/>
      <c r="I4" s="6"/>
      <c r="J4" s="119"/>
      <c r="K4" s="119"/>
    </row>
    <row r="5" spans="1:11" ht="21.75" customHeight="1" x14ac:dyDescent="0.2">
      <c r="A5" s="10" t="s">
        <v>241</v>
      </c>
      <c r="B5" s="6"/>
      <c r="C5" s="13"/>
      <c r="D5" s="12"/>
      <c r="E5" s="12"/>
      <c r="F5" s="12"/>
      <c r="G5" s="12" t="s">
        <v>242</v>
      </c>
      <c r="H5" s="6"/>
      <c r="I5" s="14"/>
      <c r="J5" s="119"/>
    </row>
    <row r="6" spans="1:11" ht="21.75" customHeight="1" x14ac:dyDescent="0.2">
      <c r="A6" s="550" t="s">
        <v>45</v>
      </c>
      <c r="B6" s="589" t="s">
        <v>11</v>
      </c>
      <c r="C6" s="590"/>
      <c r="D6" s="591"/>
      <c r="E6" s="587" t="s">
        <v>20</v>
      </c>
      <c r="F6" s="587" t="s">
        <v>47</v>
      </c>
      <c r="G6" s="595" t="s">
        <v>48</v>
      </c>
      <c r="H6" s="596"/>
      <c r="I6" s="595" t="s">
        <v>49</v>
      </c>
      <c r="J6" s="596"/>
      <c r="K6" s="587" t="s">
        <v>26</v>
      </c>
    </row>
    <row r="7" spans="1:11" ht="21.75" customHeight="1" x14ac:dyDescent="0.2">
      <c r="A7" s="552"/>
      <c r="B7" s="592"/>
      <c r="C7" s="593"/>
      <c r="D7" s="594"/>
      <c r="E7" s="588"/>
      <c r="F7" s="588"/>
      <c r="G7" s="292" t="s">
        <v>50</v>
      </c>
      <c r="H7" s="293" t="s">
        <v>51</v>
      </c>
      <c r="I7" s="294" t="s">
        <v>50</v>
      </c>
      <c r="J7" s="294" t="s">
        <v>51</v>
      </c>
      <c r="K7" s="588"/>
    </row>
    <row r="8" spans="1:11" ht="21.75" customHeight="1" x14ac:dyDescent="0.2">
      <c r="A8" s="122">
        <v>3</v>
      </c>
      <c r="B8" s="123" t="s">
        <v>168</v>
      </c>
      <c r="C8" s="124"/>
      <c r="D8" s="124"/>
      <c r="E8" s="125"/>
      <c r="F8" s="125"/>
      <c r="G8" s="126"/>
      <c r="H8" s="127"/>
      <c r="I8" s="125"/>
      <c r="J8" s="125"/>
      <c r="K8" s="128"/>
    </row>
    <row r="9" spans="1:11" ht="21.75" customHeight="1" x14ac:dyDescent="0.2">
      <c r="A9" s="129">
        <v>3.1</v>
      </c>
      <c r="B9" s="130" t="s">
        <v>73</v>
      </c>
      <c r="C9" s="131"/>
      <c r="D9" s="131"/>
      <c r="E9" s="132"/>
      <c r="F9" s="132"/>
      <c r="G9" s="133"/>
      <c r="H9" s="134"/>
      <c r="I9" s="132"/>
      <c r="J9" s="132"/>
      <c r="K9" s="135"/>
    </row>
    <row r="10" spans="1:11" ht="21.75" customHeight="1" x14ac:dyDescent="0.2">
      <c r="A10" s="129"/>
      <c r="B10" s="136" t="s">
        <v>129</v>
      </c>
      <c r="C10" s="131"/>
      <c r="D10" s="131"/>
      <c r="E10" s="132">
        <v>1</v>
      </c>
      <c r="F10" s="132" t="s">
        <v>11</v>
      </c>
      <c r="G10" s="133"/>
      <c r="H10" s="137"/>
      <c r="I10" s="132"/>
      <c r="J10" s="137"/>
      <c r="K10" s="137"/>
    </row>
    <row r="11" spans="1:11" s="53" customFormat="1" ht="21.75" customHeight="1" x14ac:dyDescent="0.2">
      <c r="A11" s="581" t="s">
        <v>163</v>
      </c>
      <c r="B11" s="582"/>
      <c r="C11" s="582"/>
      <c r="D11" s="582"/>
      <c r="E11" s="582"/>
      <c r="F11" s="582"/>
      <c r="G11" s="583"/>
      <c r="H11" s="138">
        <f>SUM(H8:H10)</f>
        <v>0</v>
      </c>
      <c r="I11" s="138"/>
      <c r="J11" s="138">
        <f>SUM(J8:J10)</f>
        <v>0</v>
      </c>
      <c r="K11" s="139">
        <f>SUM(K8:K10)</f>
        <v>0</v>
      </c>
    </row>
    <row r="12" spans="1:11" ht="21.75" customHeight="1" x14ac:dyDescent="0.2">
      <c r="A12" s="140">
        <v>3.2</v>
      </c>
      <c r="B12" s="141" t="s">
        <v>130</v>
      </c>
      <c r="C12" s="142"/>
      <c r="D12" s="142"/>
      <c r="E12" s="143"/>
      <c r="F12" s="143"/>
      <c r="G12" s="144"/>
      <c r="H12" s="145"/>
      <c r="I12" s="143"/>
      <c r="J12" s="143"/>
      <c r="K12" s="145"/>
    </row>
    <row r="13" spans="1:11" ht="21.75" customHeight="1" x14ac:dyDescent="0.2">
      <c r="A13" s="146"/>
      <c r="B13" s="147" t="s">
        <v>131</v>
      </c>
      <c r="C13" s="147"/>
      <c r="D13" s="148"/>
      <c r="E13" s="143"/>
      <c r="F13" s="149"/>
      <c r="G13" s="150"/>
      <c r="H13" s="137"/>
      <c r="I13" s="151"/>
      <c r="J13" s="137"/>
      <c r="K13" s="137"/>
    </row>
    <row r="14" spans="1:11" ht="21.75" customHeight="1" x14ac:dyDescent="0.2">
      <c r="A14" s="146"/>
      <c r="B14" s="147" t="s">
        <v>132</v>
      </c>
      <c r="C14" s="147"/>
      <c r="D14" s="152"/>
      <c r="E14" s="143">
        <v>7</v>
      </c>
      <c r="F14" s="149" t="s">
        <v>133</v>
      </c>
      <c r="G14" s="150"/>
      <c r="H14" s="137"/>
      <c r="I14" s="151"/>
      <c r="J14" s="137"/>
      <c r="K14" s="137"/>
    </row>
    <row r="15" spans="1:11" ht="21.75" customHeight="1" x14ac:dyDescent="0.2">
      <c r="A15" s="146"/>
      <c r="B15" s="147" t="s">
        <v>134</v>
      </c>
      <c r="C15" s="147"/>
      <c r="D15" s="152"/>
      <c r="E15" s="143">
        <v>2</v>
      </c>
      <c r="F15" s="149" t="s">
        <v>133</v>
      </c>
      <c r="G15" s="150"/>
      <c r="H15" s="137"/>
      <c r="I15" s="151"/>
      <c r="J15" s="137"/>
      <c r="K15" s="137"/>
    </row>
    <row r="16" spans="1:11" ht="21.75" customHeight="1" x14ac:dyDescent="0.2">
      <c r="A16" s="146"/>
      <c r="B16" s="147" t="s">
        <v>135</v>
      </c>
      <c r="C16" s="147"/>
      <c r="D16" s="152"/>
      <c r="E16" s="143">
        <v>2</v>
      </c>
      <c r="F16" s="149" t="s">
        <v>133</v>
      </c>
      <c r="G16" s="150"/>
      <c r="H16" s="137"/>
      <c r="I16" s="151"/>
      <c r="J16" s="137"/>
      <c r="K16" s="137"/>
    </row>
    <row r="17" spans="1:11" ht="21.75" customHeight="1" x14ac:dyDescent="0.2">
      <c r="A17" s="146"/>
      <c r="B17" s="147" t="s">
        <v>136</v>
      </c>
      <c r="C17" s="147"/>
      <c r="D17" s="152"/>
      <c r="E17" s="143">
        <v>3</v>
      </c>
      <c r="F17" s="149" t="s">
        <v>133</v>
      </c>
      <c r="G17" s="150"/>
      <c r="H17" s="137"/>
      <c r="I17" s="151"/>
      <c r="J17" s="137"/>
      <c r="K17" s="137"/>
    </row>
    <row r="18" spans="1:11" ht="21.75" customHeight="1" x14ac:dyDescent="0.2">
      <c r="A18" s="146"/>
      <c r="B18" s="147" t="s">
        <v>137</v>
      </c>
      <c r="C18" s="147"/>
      <c r="D18" s="148"/>
      <c r="E18" s="143">
        <v>1</v>
      </c>
      <c r="F18" s="149" t="s">
        <v>11</v>
      </c>
      <c r="G18" s="150"/>
      <c r="H18" s="137"/>
      <c r="I18" s="151"/>
      <c r="J18" s="137"/>
      <c r="K18" s="137"/>
    </row>
    <row r="19" spans="1:11" ht="21.75" customHeight="1" x14ac:dyDescent="0.2">
      <c r="A19" s="146"/>
      <c r="B19" s="147" t="s">
        <v>138</v>
      </c>
      <c r="C19" s="147"/>
      <c r="D19" s="153"/>
      <c r="E19" s="143">
        <v>1</v>
      </c>
      <c r="F19" s="149" t="s">
        <v>11</v>
      </c>
      <c r="G19" s="150"/>
      <c r="H19" s="137"/>
      <c r="I19" s="151"/>
      <c r="J19" s="137"/>
      <c r="K19" s="137"/>
    </row>
    <row r="20" spans="1:11" ht="21.75" customHeight="1" x14ac:dyDescent="0.2">
      <c r="A20" s="146"/>
      <c r="B20" s="147" t="s">
        <v>139</v>
      </c>
      <c r="C20" s="147"/>
      <c r="D20" s="153"/>
      <c r="E20" s="143">
        <v>1</v>
      </c>
      <c r="F20" s="149" t="s">
        <v>11</v>
      </c>
      <c r="G20" s="150"/>
      <c r="H20" s="137"/>
      <c r="I20" s="151"/>
      <c r="J20" s="137"/>
      <c r="K20" s="137"/>
    </row>
    <row r="21" spans="1:11" ht="21.75" customHeight="1" x14ac:dyDescent="0.2">
      <c r="A21" s="146"/>
      <c r="B21" s="147" t="s">
        <v>140</v>
      </c>
      <c r="C21" s="147"/>
      <c r="D21" s="153"/>
      <c r="E21" s="143">
        <v>1</v>
      </c>
      <c r="F21" s="149" t="s">
        <v>97</v>
      </c>
      <c r="G21" s="137"/>
      <c r="H21" s="137"/>
      <c r="I21" s="137"/>
      <c r="J21" s="137"/>
      <c r="K21" s="137"/>
    </row>
    <row r="22" spans="1:11" s="53" customFormat="1" ht="21.75" customHeight="1" x14ac:dyDescent="0.2">
      <c r="A22" s="581" t="s">
        <v>164</v>
      </c>
      <c r="B22" s="582"/>
      <c r="C22" s="582"/>
      <c r="D22" s="582"/>
      <c r="E22" s="582"/>
      <c r="F22" s="582"/>
      <c r="G22" s="583"/>
      <c r="H22" s="138">
        <f>SUM(H14:H21)</f>
        <v>0</v>
      </c>
      <c r="I22" s="138"/>
      <c r="J22" s="138">
        <f>SUM(J14:J21)</f>
        <v>0</v>
      </c>
      <c r="K22" s="139">
        <f>SUM(K14:K21)</f>
        <v>0</v>
      </c>
    </row>
    <row r="23" spans="1:11" s="53" customFormat="1" ht="21.75" customHeight="1" x14ac:dyDescent="0.2">
      <c r="A23" s="129">
        <v>3.3</v>
      </c>
      <c r="B23" s="162" t="s">
        <v>141</v>
      </c>
      <c r="C23" s="163"/>
      <c r="D23" s="164"/>
      <c r="E23" s="132"/>
      <c r="F23" s="165"/>
      <c r="G23" s="166"/>
      <c r="H23" s="167"/>
      <c r="I23" s="168"/>
      <c r="J23" s="167"/>
      <c r="K23" s="167"/>
    </row>
    <row r="24" spans="1:11" s="53" customFormat="1" ht="21.75" customHeight="1" x14ac:dyDescent="0.2">
      <c r="A24" s="155"/>
      <c r="B24" s="156" t="s">
        <v>142</v>
      </c>
      <c r="C24" s="147"/>
      <c r="D24" s="157"/>
      <c r="E24" s="143">
        <v>73.709999999999994</v>
      </c>
      <c r="F24" s="149" t="s">
        <v>72</v>
      </c>
      <c r="G24" s="150"/>
      <c r="H24" s="137"/>
      <c r="I24" s="151"/>
      <c r="J24" s="137"/>
      <c r="K24" s="137"/>
    </row>
    <row r="25" spans="1:11" s="53" customFormat="1" ht="21.75" customHeight="1" x14ac:dyDescent="0.2">
      <c r="A25" s="155"/>
      <c r="B25" s="156" t="s">
        <v>143</v>
      </c>
      <c r="C25" s="147"/>
      <c r="D25" s="157"/>
      <c r="E25" s="143">
        <v>2.73</v>
      </c>
      <c r="F25" s="149" t="s">
        <v>72</v>
      </c>
      <c r="G25" s="150"/>
      <c r="H25" s="137"/>
      <c r="I25" s="151"/>
      <c r="J25" s="137"/>
      <c r="K25" s="137"/>
    </row>
    <row r="26" spans="1:11" s="53" customFormat="1" ht="21.75" customHeight="1" x14ac:dyDescent="0.2">
      <c r="A26" s="155"/>
      <c r="B26" s="156" t="s">
        <v>144</v>
      </c>
      <c r="C26" s="147"/>
      <c r="D26" s="157"/>
      <c r="E26" s="143">
        <v>1.08</v>
      </c>
      <c r="F26" s="143" t="s">
        <v>72</v>
      </c>
      <c r="G26" s="150"/>
      <c r="H26" s="137"/>
      <c r="I26" s="158"/>
      <c r="J26" s="137"/>
      <c r="K26" s="137"/>
    </row>
    <row r="27" spans="1:11" s="53" customFormat="1" ht="21.75" customHeight="1" x14ac:dyDescent="0.2">
      <c r="A27" s="155"/>
      <c r="B27" s="156" t="s">
        <v>145</v>
      </c>
      <c r="C27" s="147"/>
      <c r="D27" s="157"/>
      <c r="E27" s="143">
        <v>10.9</v>
      </c>
      <c r="F27" s="143" t="s">
        <v>72</v>
      </c>
      <c r="G27" s="150"/>
      <c r="H27" s="137"/>
      <c r="I27" s="158"/>
      <c r="J27" s="137"/>
      <c r="K27" s="137"/>
    </row>
    <row r="28" spans="1:11" s="53" customFormat="1" ht="21.75" customHeight="1" x14ac:dyDescent="0.2">
      <c r="A28" s="155"/>
      <c r="B28" s="156" t="s">
        <v>146</v>
      </c>
      <c r="C28" s="147"/>
      <c r="D28" s="157"/>
      <c r="E28" s="143">
        <v>29.983999999999998</v>
      </c>
      <c r="F28" s="143" t="s">
        <v>59</v>
      </c>
      <c r="G28" s="150"/>
      <c r="H28" s="137"/>
      <c r="I28" s="169"/>
      <c r="J28" s="137"/>
      <c r="K28" s="137"/>
    </row>
    <row r="29" spans="1:11" s="53" customFormat="1" ht="21.75" customHeight="1" x14ac:dyDescent="0.2">
      <c r="A29" s="155"/>
      <c r="B29" s="156" t="s">
        <v>147</v>
      </c>
      <c r="C29" s="147"/>
      <c r="D29" s="157"/>
      <c r="E29" s="143">
        <v>37.479999999999997</v>
      </c>
      <c r="F29" s="143" t="s">
        <v>59</v>
      </c>
      <c r="G29" s="144"/>
      <c r="H29" s="137"/>
      <c r="I29" s="158"/>
      <c r="J29" s="137"/>
      <c r="K29" s="137"/>
    </row>
    <row r="30" spans="1:11" s="53" customFormat="1" ht="21.75" customHeight="1" x14ac:dyDescent="0.2">
      <c r="A30" s="155"/>
      <c r="B30" s="156" t="s">
        <v>148</v>
      </c>
      <c r="C30" s="142"/>
      <c r="D30" s="157"/>
      <c r="E30" s="143"/>
      <c r="F30" s="143"/>
      <c r="G30" s="144"/>
      <c r="H30" s="137"/>
      <c r="I30" s="158"/>
      <c r="J30" s="137"/>
      <c r="K30" s="137"/>
    </row>
    <row r="31" spans="1:11" s="53" customFormat="1" ht="21.75" customHeight="1" x14ac:dyDescent="0.2">
      <c r="A31" s="159"/>
      <c r="B31" s="156" t="s">
        <v>149</v>
      </c>
      <c r="C31" s="142"/>
      <c r="D31" s="157"/>
      <c r="E31" s="143">
        <v>122.54</v>
      </c>
      <c r="F31" s="143" t="s">
        <v>64</v>
      </c>
      <c r="G31" s="144"/>
      <c r="H31" s="137"/>
      <c r="I31" s="158"/>
      <c r="J31" s="137"/>
      <c r="K31" s="137"/>
    </row>
    <row r="32" spans="1:11" s="53" customFormat="1" ht="21.75" customHeight="1" x14ac:dyDescent="0.2">
      <c r="A32" s="159"/>
      <c r="B32" s="170" t="s">
        <v>150</v>
      </c>
      <c r="C32" s="171"/>
      <c r="D32" s="172"/>
      <c r="E32" s="173">
        <v>1242.22</v>
      </c>
      <c r="F32" s="173" t="s">
        <v>64</v>
      </c>
      <c r="G32" s="174"/>
      <c r="H32" s="137"/>
      <c r="I32" s="169"/>
      <c r="J32" s="137"/>
      <c r="K32" s="137"/>
    </row>
    <row r="33" spans="1:11" s="53" customFormat="1" ht="21.75" customHeight="1" x14ac:dyDescent="0.2">
      <c r="A33" s="159"/>
      <c r="B33" s="170" t="s">
        <v>151</v>
      </c>
      <c r="C33" s="171"/>
      <c r="D33" s="172"/>
      <c r="E33" s="173">
        <v>40.94</v>
      </c>
      <c r="F33" s="173" t="s">
        <v>64</v>
      </c>
      <c r="G33" s="174"/>
      <c r="H33" s="137"/>
      <c r="I33" s="169"/>
      <c r="J33" s="137"/>
      <c r="K33" s="137"/>
    </row>
    <row r="34" spans="1:11" s="53" customFormat="1" ht="21.75" customHeight="1" x14ac:dyDescent="0.2">
      <c r="A34" s="159"/>
      <c r="B34" s="170" t="s">
        <v>152</v>
      </c>
      <c r="C34" s="171"/>
      <c r="D34" s="172"/>
      <c r="E34" s="173">
        <v>1</v>
      </c>
      <c r="F34" s="173" t="s">
        <v>153</v>
      </c>
      <c r="G34" s="174"/>
      <c r="H34" s="137"/>
      <c r="I34" s="169"/>
      <c r="J34" s="137"/>
      <c r="K34" s="137"/>
    </row>
    <row r="35" spans="1:11" s="53" customFormat="1" ht="21.75" customHeight="1" x14ac:dyDescent="0.2">
      <c r="A35" s="159"/>
      <c r="B35" s="170" t="s">
        <v>154</v>
      </c>
      <c r="C35" s="171"/>
      <c r="D35" s="172"/>
      <c r="E35" s="173">
        <v>32</v>
      </c>
      <c r="F35" s="173" t="s">
        <v>155</v>
      </c>
      <c r="G35" s="174"/>
      <c r="H35" s="137"/>
      <c r="I35" s="169"/>
      <c r="J35" s="137"/>
      <c r="K35" s="137"/>
    </row>
    <row r="36" spans="1:11" s="53" customFormat="1" ht="21.75" customHeight="1" x14ac:dyDescent="0.2">
      <c r="A36" s="159"/>
      <c r="B36" s="170" t="s">
        <v>156</v>
      </c>
      <c r="C36" s="171"/>
      <c r="D36" s="172"/>
      <c r="E36" s="173">
        <v>1</v>
      </c>
      <c r="F36" s="173" t="s">
        <v>97</v>
      </c>
      <c r="G36" s="174"/>
      <c r="H36" s="137"/>
      <c r="I36" s="169"/>
      <c r="J36" s="137"/>
      <c r="K36" s="137"/>
    </row>
    <row r="37" spans="1:11" s="53" customFormat="1" ht="21.75" customHeight="1" x14ac:dyDescent="0.35">
      <c r="A37" s="159"/>
      <c r="B37" s="175" t="s">
        <v>157</v>
      </c>
      <c r="C37" s="176"/>
      <c r="D37" s="148"/>
      <c r="E37" s="177">
        <v>3</v>
      </c>
      <c r="F37" s="178" t="s">
        <v>97</v>
      </c>
      <c r="G37" s="179"/>
      <c r="H37" s="137"/>
      <c r="I37" s="179"/>
      <c r="J37" s="137"/>
      <c r="K37" s="137"/>
    </row>
    <row r="38" spans="1:11" s="53" customFormat="1" ht="21.75" customHeight="1" x14ac:dyDescent="0.2">
      <c r="A38" s="581" t="s">
        <v>165</v>
      </c>
      <c r="B38" s="582"/>
      <c r="C38" s="582"/>
      <c r="D38" s="582"/>
      <c r="E38" s="582"/>
      <c r="F38" s="582"/>
      <c r="G38" s="583"/>
      <c r="H38" s="138">
        <f>SUM(H24:H37)</f>
        <v>0</v>
      </c>
      <c r="I38" s="138"/>
      <c r="J38" s="138">
        <f t="shared" ref="J38:K38" si="0">SUM(J24:J37)</f>
        <v>0</v>
      </c>
      <c r="K38" s="138">
        <f t="shared" si="0"/>
        <v>0</v>
      </c>
    </row>
    <row r="39" spans="1:11" s="53" customFormat="1" ht="21.75" customHeight="1" x14ac:dyDescent="0.2">
      <c r="A39" s="296"/>
      <c r="B39" s="296"/>
      <c r="C39" s="296"/>
      <c r="D39" s="296"/>
      <c r="E39" s="296"/>
      <c r="F39" s="296"/>
      <c r="G39" s="296"/>
      <c r="H39" s="297"/>
      <c r="I39" s="297"/>
      <c r="J39" s="297"/>
      <c r="K39" s="297"/>
    </row>
    <row r="40" spans="1:11" s="53" customFormat="1" ht="21.75" customHeight="1" x14ac:dyDescent="0.2">
      <c r="A40" s="298"/>
      <c r="B40" s="298"/>
      <c r="C40" s="298"/>
      <c r="D40" s="298"/>
      <c r="E40" s="298"/>
      <c r="F40" s="298"/>
      <c r="G40" s="298"/>
      <c r="H40" s="299"/>
      <c r="I40" s="299"/>
      <c r="J40" s="299"/>
      <c r="K40" s="299"/>
    </row>
    <row r="41" spans="1:11" s="53" customFormat="1" ht="21.75" customHeight="1" x14ac:dyDescent="0.2">
      <c r="A41" s="298"/>
      <c r="B41" s="298"/>
      <c r="C41" s="298"/>
      <c r="D41" s="298"/>
      <c r="E41" s="298"/>
      <c r="F41" s="298"/>
      <c r="G41" s="298"/>
      <c r="H41" s="299"/>
      <c r="I41" s="299"/>
      <c r="J41" s="299"/>
      <c r="K41" s="299"/>
    </row>
    <row r="42" spans="1:11" s="53" customFormat="1" ht="21.75" customHeight="1" x14ac:dyDescent="0.2">
      <c r="A42" s="298"/>
      <c r="B42" s="47" t="s">
        <v>245</v>
      </c>
      <c r="C42" s="298"/>
      <c r="D42" s="298"/>
      <c r="E42" s="298"/>
      <c r="F42" s="298"/>
      <c r="G42" s="298"/>
      <c r="H42" s="299"/>
      <c r="I42" s="299"/>
      <c r="J42" s="299"/>
      <c r="K42" s="299"/>
    </row>
    <row r="43" spans="1:11" s="53" customFormat="1" ht="21.75" customHeight="1" x14ac:dyDescent="0.2">
      <c r="A43" s="298"/>
      <c r="B43" s="298"/>
      <c r="C43" s="298"/>
      <c r="D43" s="298"/>
      <c r="E43" s="298"/>
      <c r="F43" s="298"/>
      <c r="G43" s="298"/>
      <c r="H43" s="299"/>
      <c r="I43" s="299"/>
      <c r="J43" s="299"/>
      <c r="K43" s="299"/>
    </row>
    <row r="44" spans="1:11" s="53" customFormat="1" ht="21.75" customHeight="1" x14ac:dyDescent="0.2">
      <c r="A44" s="298"/>
      <c r="B44" s="298"/>
      <c r="C44" s="298"/>
      <c r="D44" s="298"/>
      <c r="E44" s="298"/>
      <c r="F44" s="298"/>
      <c r="G44" s="298"/>
      <c r="H44" s="299"/>
      <c r="I44" s="299"/>
      <c r="J44" s="299"/>
      <c r="K44" s="299"/>
    </row>
    <row r="45" spans="1:11" s="53" customFormat="1" ht="21.75" customHeight="1" x14ac:dyDescent="0.2">
      <c r="A45" s="298"/>
      <c r="B45" s="298"/>
      <c r="C45" s="298"/>
      <c r="D45" s="298"/>
      <c r="E45" s="298"/>
      <c r="F45" s="298"/>
      <c r="G45" s="298"/>
      <c r="H45" s="299"/>
      <c r="I45" s="299"/>
      <c r="J45" s="299"/>
      <c r="K45" s="299"/>
    </row>
    <row r="46" spans="1:11" s="53" customFormat="1" ht="21.75" customHeight="1" x14ac:dyDescent="0.2">
      <c r="A46" s="298"/>
      <c r="B46" s="298"/>
      <c r="C46" s="298"/>
      <c r="D46" s="298"/>
      <c r="E46" s="298"/>
      <c r="F46" s="298"/>
      <c r="G46" s="298"/>
      <c r="H46" s="299"/>
      <c r="I46" s="299"/>
      <c r="J46" s="299"/>
      <c r="K46" s="299"/>
    </row>
    <row r="47" spans="1:11" s="53" customFormat="1" ht="21.75" customHeight="1" x14ac:dyDescent="0.2">
      <c r="A47" s="298"/>
      <c r="B47" s="298"/>
      <c r="C47" s="298"/>
      <c r="D47" s="298"/>
      <c r="E47" s="298"/>
      <c r="F47" s="298"/>
      <c r="G47" s="298"/>
      <c r="H47" s="299"/>
      <c r="I47" s="299"/>
      <c r="J47" s="299"/>
      <c r="K47" s="299"/>
    </row>
    <row r="48" spans="1:11" s="53" customFormat="1" ht="21.75" customHeight="1" x14ac:dyDescent="0.2">
      <c r="A48" s="298"/>
      <c r="B48" s="298"/>
      <c r="C48" s="298"/>
      <c r="D48" s="298"/>
      <c r="E48" s="298"/>
      <c r="F48" s="298"/>
      <c r="G48" s="298"/>
      <c r="H48" s="299"/>
      <c r="I48" s="299"/>
      <c r="J48" s="299"/>
      <c r="K48" s="299"/>
    </row>
    <row r="49" spans="1:11" s="53" customFormat="1" ht="21.75" customHeight="1" x14ac:dyDescent="0.2">
      <c r="A49" s="298"/>
      <c r="B49" s="298"/>
      <c r="C49" s="298"/>
      <c r="D49" s="298"/>
      <c r="E49" s="298"/>
      <c r="F49" s="298"/>
      <c r="G49" s="298"/>
      <c r="H49" s="299"/>
      <c r="I49" s="299"/>
      <c r="J49" s="299"/>
      <c r="K49" s="299"/>
    </row>
    <row r="50" spans="1:11" s="53" customFormat="1" ht="21.75" customHeight="1" x14ac:dyDescent="0.2">
      <c r="A50" s="298"/>
      <c r="B50" s="298"/>
      <c r="C50" s="298"/>
      <c r="D50" s="298"/>
      <c r="E50" s="298"/>
      <c r="F50" s="298"/>
      <c r="G50" s="298"/>
      <c r="H50" s="299"/>
      <c r="I50" s="299"/>
      <c r="J50" s="299"/>
      <c r="K50" s="299"/>
    </row>
    <row r="51" spans="1:11" s="53" customFormat="1" ht="21.75" customHeight="1" x14ac:dyDescent="0.2">
      <c r="A51" s="298"/>
      <c r="B51" s="298"/>
      <c r="C51" s="298"/>
      <c r="D51" s="298"/>
      <c r="E51" s="298"/>
      <c r="F51" s="298"/>
      <c r="G51" s="298"/>
      <c r="H51" s="299"/>
      <c r="I51" s="299"/>
      <c r="J51" s="299"/>
      <c r="K51" s="299"/>
    </row>
    <row r="52" spans="1:11" s="53" customFormat="1" ht="21.75" customHeight="1" x14ac:dyDescent="0.2">
      <c r="A52" s="298"/>
      <c r="B52" s="298"/>
      <c r="C52" s="298"/>
      <c r="D52" s="298"/>
      <c r="E52" s="298"/>
      <c r="F52" s="298"/>
      <c r="G52" s="298"/>
      <c r="H52" s="299"/>
      <c r="I52" s="299"/>
      <c r="J52" s="299"/>
      <c r="K52" s="299"/>
    </row>
    <row r="53" spans="1:11" s="53" customFormat="1" ht="21.75" customHeight="1" x14ac:dyDescent="0.2">
      <c r="A53" s="298"/>
      <c r="B53" s="298"/>
      <c r="C53" s="298"/>
      <c r="D53" s="298"/>
      <c r="E53" s="298"/>
      <c r="F53" s="298"/>
      <c r="G53" s="298"/>
      <c r="H53" s="299"/>
      <c r="I53" s="299"/>
      <c r="J53" s="299"/>
      <c r="K53" s="299"/>
    </row>
    <row r="54" spans="1:11" s="53" customFormat="1" ht="21.75" customHeight="1" x14ac:dyDescent="0.2">
      <c r="A54" s="298"/>
      <c r="B54" s="298"/>
      <c r="C54" s="298"/>
      <c r="D54" s="298"/>
      <c r="E54" s="298"/>
      <c r="F54" s="298"/>
      <c r="G54" s="298"/>
      <c r="H54" s="299"/>
      <c r="I54" s="299"/>
      <c r="J54" s="299"/>
      <c r="K54" s="299"/>
    </row>
    <row r="55" spans="1:11" s="53" customFormat="1" ht="21.75" customHeight="1" x14ac:dyDescent="0.35">
      <c r="A55" s="298"/>
      <c r="B55" s="298"/>
      <c r="C55" s="298"/>
      <c r="D55" s="298"/>
      <c r="E55" s="298"/>
      <c r="F55" s="298"/>
      <c r="G55" s="298"/>
      <c r="H55" s="299"/>
      <c r="I55" s="299"/>
      <c r="J55" s="299"/>
      <c r="K55" s="161" t="s">
        <v>236</v>
      </c>
    </row>
    <row r="56" spans="1:11" s="53" customFormat="1" ht="21.75" customHeight="1" x14ac:dyDescent="0.2">
      <c r="A56" s="129">
        <v>3.4</v>
      </c>
      <c r="B56" s="162" t="s">
        <v>158</v>
      </c>
      <c r="C56" s="163"/>
      <c r="D56" s="164"/>
      <c r="E56" s="132"/>
      <c r="F56" s="165"/>
      <c r="G56" s="166"/>
      <c r="H56" s="167"/>
      <c r="I56" s="168"/>
      <c r="J56" s="167"/>
      <c r="K56" s="167"/>
    </row>
    <row r="57" spans="1:11" s="53" customFormat="1" ht="21.75" customHeight="1" x14ac:dyDescent="0.2">
      <c r="A57" s="155"/>
      <c r="B57" s="237" t="s">
        <v>159</v>
      </c>
      <c r="C57" s="147"/>
      <c r="D57" s="157"/>
      <c r="E57" s="143">
        <v>1</v>
      </c>
      <c r="F57" s="149" t="s">
        <v>72</v>
      </c>
      <c r="G57" s="150"/>
      <c r="H57" s="137"/>
      <c r="I57" s="151"/>
      <c r="J57" s="137"/>
      <c r="K57" s="137"/>
    </row>
    <row r="58" spans="1:11" s="53" customFormat="1" ht="21.75" customHeight="1" x14ac:dyDescent="0.2">
      <c r="A58" s="155"/>
      <c r="B58" s="237" t="s">
        <v>143</v>
      </c>
      <c r="C58" s="147"/>
      <c r="D58" s="157"/>
      <c r="E58" s="143">
        <v>0.1</v>
      </c>
      <c r="F58" s="149" t="s">
        <v>72</v>
      </c>
      <c r="G58" s="150"/>
      <c r="H58" s="137"/>
      <c r="I58" s="151"/>
      <c r="J58" s="137"/>
      <c r="K58" s="137"/>
    </row>
    <row r="59" spans="1:11" s="53" customFormat="1" ht="21.75" customHeight="1" x14ac:dyDescent="0.2">
      <c r="A59" s="155"/>
      <c r="B59" s="237" t="s">
        <v>144</v>
      </c>
      <c r="C59" s="147"/>
      <c r="D59" s="157"/>
      <c r="E59" s="143">
        <v>0.05</v>
      </c>
      <c r="F59" s="143" t="s">
        <v>72</v>
      </c>
      <c r="G59" s="150"/>
      <c r="H59" s="137"/>
      <c r="I59" s="158"/>
      <c r="J59" s="137"/>
      <c r="K59" s="137"/>
    </row>
    <row r="60" spans="1:11" s="53" customFormat="1" ht="21.75" customHeight="1" x14ac:dyDescent="0.2">
      <c r="A60" s="155"/>
      <c r="B60" s="237" t="s">
        <v>145</v>
      </c>
      <c r="C60" s="147"/>
      <c r="D60" s="157"/>
      <c r="E60" s="143">
        <v>3.32</v>
      </c>
      <c r="F60" s="143" t="s">
        <v>72</v>
      </c>
      <c r="G60" s="150"/>
      <c r="H60" s="137"/>
      <c r="I60" s="158"/>
      <c r="J60" s="137"/>
      <c r="K60" s="137"/>
    </row>
    <row r="61" spans="1:11" s="53" customFormat="1" ht="21.75" customHeight="1" x14ac:dyDescent="0.2">
      <c r="A61" s="155"/>
      <c r="B61" s="237" t="s">
        <v>146</v>
      </c>
      <c r="C61" s="147"/>
      <c r="D61" s="157"/>
      <c r="E61" s="143">
        <v>2.048</v>
      </c>
      <c r="F61" s="143" t="s">
        <v>59</v>
      </c>
      <c r="G61" s="150"/>
      <c r="H61" s="137"/>
      <c r="I61" s="158"/>
      <c r="J61" s="137"/>
      <c r="K61" s="137"/>
    </row>
    <row r="62" spans="1:11" s="53" customFormat="1" ht="21.75" customHeight="1" x14ac:dyDescent="0.2">
      <c r="A62" s="155"/>
      <c r="B62" s="237" t="s">
        <v>147</v>
      </c>
      <c r="C62" s="147"/>
      <c r="D62" s="157"/>
      <c r="E62" s="143">
        <v>2.56</v>
      </c>
      <c r="F62" s="143" t="s">
        <v>59</v>
      </c>
      <c r="G62" s="144"/>
      <c r="H62" s="137"/>
      <c r="I62" s="158"/>
      <c r="J62" s="137"/>
      <c r="K62" s="137"/>
    </row>
    <row r="63" spans="1:11" s="53" customFormat="1" ht="21.75" customHeight="1" x14ac:dyDescent="0.2">
      <c r="A63" s="155"/>
      <c r="B63" s="237" t="s">
        <v>160</v>
      </c>
      <c r="C63" s="142"/>
      <c r="D63" s="157"/>
      <c r="E63" s="143">
        <v>22.78</v>
      </c>
      <c r="F63" s="143" t="s">
        <v>64</v>
      </c>
      <c r="G63" s="144"/>
      <c r="H63" s="137"/>
      <c r="I63" s="158"/>
      <c r="J63" s="137"/>
      <c r="K63" s="137"/>
    </row>
    <row r="64" spans="1:11" s="53" customFormat="1" ht="21.75" customHeight="1" x14ac:dyDescent="0.2">
      <c r="A64" s="159"/>
      <c r="B64" s="237" t="s">
        <v>151</v>
      </c>
      <c r="C64" s="142"/>
      <c r="D64" s="157"/>
      <c r="E64" s="143">
        <v>0.68</v>
      </c>
      <c r="F64" s="143" t="s">
        <v>64</v>
      </c>
      <c r="G64" s="144"/>
      <c r="H64" s="137"/>
      <c r="I64" s="158"/>
      <c r="J64" s="137"/>
      <c r="K64" s="137"/>
    </row>
    <row r="65" spans="1:11" s="53" customFormat="1" ht="21.75" customHeight="1" x14ac:dyDescent="0.2">
      <c r="A65" s="159"/>
      <c r="B65" s="237" t="s">
        <v>147</v>
      </c>
      <c r="C65" s="171"/>
      <c r="D65" s="172"/>
      <c r="E65" s="173">
        <v>3.5</v>
      </c>
      <c r="F65" s="173" t="s">
        <v>59</v>
      </c>
      <c r="G65" s="174"/>
      <c r="H65" s="137"/>
      <c r="I65" s="169"/>
      <c r="J65" s="137"/>
      <c r="K65" s="137"/>
    </row>
    <row r="66" spans="1:11" s="53" customFormat="1" ht="21.75" customHeight="1" x14ac:dyDescent="0.35">
      <c r="A66" s="159"/>
      <c r="B66" s="175" t="s">
        <v>157</v>
      </c>
      <c r="C66" s="176"/>
      <c r="D66" s="148"/>
      <c r="E66" s="177">
        <v>1</v>
      </c>
      <c r="F66" s="178" t="s">
        <v>97</v>
      </c>
      <c r="G66" s="179"/>
      <c r="H66" s="137"/>
      <c r="I66" s="179"/>
      <c r="J66" s="137"/>
      <c r="K66" s="137"/>
    </row>
    <row r="67" spans="1:11" s="53" customFormat="1" ht="21.75" customHeight="1" x14ac:dyDescent="0.2">
      <c r="A67" s="581" t="s">
        <v>166</v>
      </c>
      <c r="B67" s="582"/>
      <c r="C67" s="582"/>
      <c r="D67" s="582"/>
      <c r="E67" s="582"/>
      <c r="F67" s="582"/>
      <c r="G67" s="583"/>
      <c r="H67" s="138">
        <f>SUM(H57:H66)</f>
        <v>0</v>
      </c>
      <c r="I67" s="138">
        <f>SUM(I57:I66)</f>
        <v>0</v>
      </c>
      <c r="J67" s="138">
        <f>SUM(J57:J66)</f>
        <v>0</v>
      </c>
      <c r="K67" s="138">
        <f>SUM(K57:K66)</f>
        <v>0</v>
      </c>
    </row>
    <row r="68" spans="1:11" s="53" customFormat="1" ht="21.75" customHeight="1" x14ac:dyDescent="0.2">
      <c r="A68" s="122">
        <v>3.5</v>
      </c>
      <c r="B68" s="182" t="s">
        <v>162</v>
      </c>
      <c r="C68" s="124"/>
      <c r="D68" s="183"/>
      <c r="E68" s="184"/>
      <c r="F68" s="185"/>
      <c r="G68" s="186"/>
      <c r="H68" s="187"/>
      <c r="I68" s="187"/>
      <c r="J68" s="187"/>
      <c r="K68" s="187"/>
    </row>
    <row r="69" spans="1:11" s="53" customFormat="1" ht="21.75" customHeight="1" x14ac:dyDescent="0.35">
      <c r="A69" s="181"/>
      <c r="B69" s="176" t="s">
        <v>181</v>
      </c>
      <c r="C69" s="176"/>
      <c r="D69" s="148"/>
      <c r="E69" s="143">
        <v>2</v>
      </c>
      <c r="F69" s="178" t="s">
        <v>97</v>
      </c>
      <c r="G69" s="179"/>
      <c r="H69" s="180"/>
      <c r="I69" s="179"/>
      <c r="J69" s="180"/>
      <c r="K69" s="180"/>
    </row>
    <row r="70" spans="1:11" s="53" customFormat="1" ht="21.75" customHeight="1" x14ac:dyDescent="0.2">
      <c r="A70" s="581" t="s">
        <v>167</v>
      </c>
      <c r="B70" s="582"/>
      <c r="C70" s="582"/>
      <c r="D70" s="582"/>
      <c r="E70" s="582"/>
      <c r="F70" s="582"/>
      <c r="G70" s="583"/>
      <c r="H70" s="139">
        <f>SUM(H69:H69)</f>
        <v>0</v>
      </c>
      <c r="I70" s="139"/>
      <c r="J70" s="139">
        <f>SUM(J69:J69)</f>
        <v>0</v>
      </c>
      <c r="K70" s="139">
        <f>SUM(K69:K69)</f>
        <v>0</v>
      </c>
    </row>
    <row r="71" spans="1:11" ht="21.75" customHeight="1" x14ac:dyDescent="0.2">
      <c r="A71" s="584" t="s">
        <v>175</v>
      </c>
      <c r="B71" s="585"/>
      <c r="C71" s="585"/>
      <c r="D71" s="585"/>
      <c r="E71" s="585"/>
      <c r="F71" s="585"/>
      <c r="G71" s="586"/>
      <c r="H71" s="295">
        <f>SUM(H11,H22,H38,H67,H70)</f>
        <v>0</v>
      </c>
      <c r="I71" s="295"/>
      <c r="J71" s="295">
        <f>SUM(J11,J22,J38,J67,J70)</f>
        <v>0</v>
      </c>
      <c r="K71" s="295">
        <f>SUM(K11,K22,K38,K67,K70)</f>
        <v>0</v>
      </c>
    </row>
    <row r="72" spans="1:11" ht="21.75" customHeight="1" x14ac:dyDescent="0.35">
      <c r="B72" s="188"/>
      <c r="C72" s="189"/>
      <c r="D72" s="188"/>
      <c r="E72" s="190"/>
      <c r="F72" s="191"/>
      <c r="G72" s="119"/>
      <c r="H72" s="119"/>
      <c r="I72" s="190"/>
      <c r="J72" s="119"/>
      <c r="K72" s="119"/>
    </row>
    <row r="73" spans="1:11" ht="21.75" customHeight="1" x14ac:dyDescent="0.2">
      <c r="B73" s="195"/>
      <c r="C73" s="196"/>
      <c r="D73" s="195"/>
      <c r="E73" s="192"/>
      <c r="F73" s="193"/>
      <c r="G73" s="193"/>
      <c r="H73" s="193"/>
      <c r="I73" s="192"/>
      <c r="J73" s="193"/>
      <c r="K73" s="193"/>
    </row>
    <row r="74" spans="1:11" ht="21.75" customHeight="1" x14ac:dyDescent="0.35">
      <c r="B74" s="188"/>
      <c r="C74" s="196"/>
      <c r="D74" s="196"/>
      <c r="E74" s="190"/>
      <c r="F74" s="192"/>
      <c r="G74" s="192"/>
      <c r="H74" s="192"/>
      <c r="I74" s="190"/>
      <c r="J74" s="192"/>
      <c r="K74" s="192"/>
    </row>
    <row r="75" spans="1:11" ht="21.75" customHeight="1" x14ac:dyDescent="0.35">
      <c r="B75" s="196"/>
      <c r="C75" s="196"/>
      <c r="D75" s="196"/>
      <c r="E75" s="194"/>
      <c r="F75" s="194"/>
      <c r="G75" s="194"/>
      <c r="H75" s="192"/>
      <c r="I75" s="194"/>
      <c r="J75" s="194"/>
      <c r="K75" s="194"/>
    </row>
    <row r="76" spans="1:11" ht="21.75" customHeight="1" x14ac:dyDescent="0.2">
      <c r="B76" s="47" t="s">
        <v>245</v>
      </c>
      <c r="E76" s="119"/>
      <c r="F76" s="119"/>
      <c r="G76" s="119"/>
      <c r="H76" s="119"/>
      <c r="I76" s="119"/>
      <c r="J76" s="119"/>
      <c r="K76" s="119"/>
    </row>
    <row r="77" spans="1:11" ht="21.75" customHeight="1" x14ac:dyDescent="0.2">
      <c r="E77" s="119"/>
      <c r="F77" s="119"/>
      <c r="G77" s="119"/>
      <c r="H77" s="119"/>
      <c r="I77" s="119"/>
      <c r="J77" s="119"/>
      <c r="K77" s="119"/>
    </row>
    <row r="78" spans="1:11" ht="21.75" customHeight="1" x14ac:dyDescent="0.2">
      <c r="E78" s="119"/>
      <c r="F78" s="119"/>
      <c r="G78" s="119"/>
      <c r="H78" s="119"/>
      <c r="I78" s="119"/>
      <c r="J78" s="119"/>
      <c r="K78" s="119"/>
    </row>
    <row r="79" spans="1:11" ht="21.75" customHeight="1" x14ac:dyDescent="0.2">
      <c r="E79" s="119"/>
      <c r="F79" s="119"/>
      <c r="G79" s="119"/>
      <c r="H79" s="119"/>
      <c r="I79" s="119"/>
      <c r="J79" s="119"/>
      <c r="K79" s="119"/>
    </row>
    <row r="80" spans="1:11" ht="21.75" customHeight="1" x14ac:dyDescent="0.2">
      <c r="E80" s="119"/>
      <c r="F80" s="119"/>
      <c r="G80" s="119"/>
      <c r="H80" s="119"/>
      <c r="I80" s="119"/>
      <c r="J80" s="119"/>
      <c r="K80" s="119"/>
    </row>
    <row r="81" spans="5:11" ht="21.75" customHeight="1" x14ac:dyDescent="0.2">
      <c r="E81" s="119"/>
      <c r="F81" s="119"/>
      <c r="G81" s="119"/>
      <c r="H81" s="119"/>
      <c r="I81" s="119"/>
      <c r="J81" s="119"/>
      <c r="K81" s="119"/>
    </row>
    <row r="82" spans="5:11" ht="21.75" customHeight="1" x14ac:dyDescent="0.2">
      <c r="E82" s="119"/>
      <c r="F82" s="119"/>
      <c r="G82" s="119"/>
      <c r="H82" s="119"/>
      <c r="I82" s="119"/>
      <c r="J82" s="119"/>
      <c r="K82" s="119"/>
    </row>
    <row r="83" spans="5:11" ht="21.75" customHeight="1" x14ac:dyDescent="0.2">
      <c r="E83" s="119"/>
      <c r="F83" s="119"/>
      <c r="G83" s="119"/>
      <c r="H83" s="119"/>
      <c r="I83" s="119"/>
      <c r="J83" s="119"/>
      <c r="K83" s="119"/>
    </row>
    <row r="84" spans="5:11" ht="21.75" customHeight="1" x14ac:dyDescent="0.2">
      <c r="E84" s="119"/>
      <c r="F84" s="119"/>
      <c r="G84" s="119"/>
      <c r="H84" s="119"/>
      <c r="I84" s="119"/>
      <c r="J84" s="119"/>
      <c r="K84" s="119"/>
    </row>
    <row r="85" spans="5:11" ht="21.75" customHeight="1" x14ac:dyDescent="0.2">
      <c r="E85" s="119"/>
      <c r="F85" s="119"/>
      <c r="G85" s="119"/>
      <c r="H85" s="119"/>
      <c r="I85" s="119"/>
      <c r="J85" s="119"/>
      <c r="K85" s="119"/>
    </row>
    <row r="86" spans="5:11" ht="21.75" customHeight="1" x14ac:dyDescent="0.35">
      <c r="E86" s="119"/>
      <c r="F86" s="119"/>
      <c r="G86" s="119"/>
      <c r="H86" s="119"/>
      <c r="I86" s="119"/>
      <c r="J86" s="119"/>
      <c r="K86" s="161"/>
    </row>
    <row r="87" spans="5:11" ht="21.75" customHeight="1" x14ac:dyDescent="0.35">
      <c r="E87" s="119"/>
      <c r="F87" s="119"/>
      <c r="G87" s="119"/>
      <c r="H87" s="119"/>
      <c r="I87" s="119"/>
      <c r="J87" s="119"/>
      <c r="K87" s="161"/>
    </row>
    <row r="88" spans="5:11" ht="21.75" customHeight="1" x14ac:dyDescent="0.2">
      <c r="E88" s="119"/>
      <c r="F88" s="119"/>
      <c r="G88" s="119"/>
      <c r="H88" s="119"/>
      <c r="I88" s="119"/>
      <c r="J88" s="119"/>
      <c r="K88" s="119"/>
    </row>
    <row r="89" spans="5:11" ht="21.75" customHeight="1" x14ac:dyDescent="0.2">
      <c r="E89" s="119"/>
      <c r="F89" s="119"/>
      <c r="G89" s="119"/>
      <c r="H89" s="119"/>
      <c r="I89" s="119"/>
      <c r="J89" s="119"/>
      <c r="K89" s="119"/>
    </row>
    <row r="90" spans="5:11" ht="21.75" customHeight="1" x14ac:dyDescent="0.2">
      <c r="E90" s="119"/>
      <c r="F90" s="119"/>
      <c r="G90" s="119"/>
      <c r="H90" s="119"/>
      <c r="I90" s="119"/>
      <c r="J90" s="119"/>
      <c r="K90" s="119"/>
    </row>
    <row r="91" spans="5:11" ht="21.75" customHeight="1" x14ac:dyDescent="0.2">
      <c r="E91" s="119"/>
      <c r="F91" s="119"/>
      <c r="G91" s="119"/>
      <c r="H91" s="119"/>
      <c r="I91" s="119"/>
      <c r="J91" s="119"/>
      <c r="K91" s="119"/>
    </row>
    <row r="92" spans="5:11" ht="21.75" customHeight="1" x14ac:dyDescent="0.2">
      <c r="E92" s="119"/>
      <c r="F92" s="119"/>
      <c r="G92" s="119"/>
      <c r="H92" s="119"/>
      <c r="I92" s="119"/>
      <c r="J92" s="119"/>
      <c r="K92" s="119"/>
    </row>
    <row r="103" spans="11:11" ht="21.75" customHeight="1" x14ac:dyDescent="0.35">
      <c r="K103" s="161" t="s">
        <v>237</v>
      </c>
    </row>
  </sheetData>
  <mergeCells count="14">
    <mergeCell ref="A1:G1"/>
    <mergeCell ref="A70:G70"/>
    <mergeCell ref="A71:G71"/>
    <mergeCell ref="K6:K7"/>
    <mergeCell ref="A11:G11"/>
    <mergeCell ref="A22:G22"/>
    <mergeCell ref="A38:G38"/>
    <mergeCell ref="A67:G67"/>
    <mergeCell ref="A6:A7"/>
    <mergeCell ref="B6:D7"/>
    <mergeCell ref="E6:E7"/>
    <mergeCell ref="F6:F7"/>
    <mergeCell ref="G6:H6"/>
    <mergeCell ref="I6:J6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70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57"/>
  <sheetViews>
    <sheetView view="pageBreakPreview" zoomScale="96" zoomScaleNormal="100" zoomScaleSheetLayoutView="96" workbookViewId="0">
      <selection activeCell="F5" sqref="F5"/>
    </sheetView>
  </sheetViews>
  <sheetFormatPr defaultRowHeight="21" x14ac:dyDescent="0.2"/>
  <cols>
    <col min="1" max="1" width="4.85546875" style="52" customWidth="1"/>
    <col min="2" max="2" width="13" style="52" customWidth="1"/>
    <col min="3" max="3" width="52.5703125" style="52" customWidth="1"/>
    <col min="4" max="4" width="9.42578125" style="52" customWidth="1"/>
    <col min="5" max="5" width="9.5703125" style="52" customWidth="1"/>
    <col min="6" max="7" width="12.85546875" style="52" customWidth="1"/>
    <col min="8" max="8" width="8.28515625" style="52" customWidth="1"/>
    <col min="9" max="9" width="9.140625" style="52"/>
    <col min="10" max="10" width="13.42578125" style="52" customWidth="1"/>
    <col min="11" max="11" width="10.42578125" style="52" customWidth="1"/>
    <col min="12" max="256" width="9.140625" style="52"/>
    <col min="257" max="257" width="4.85546875" style="52" customWidth="1"/>
    <col min="258" max="258" width="13" style="52" customWidth="1"/>
    <col min="259" max="259" width="40.140625" style="52" customWidth="1"/>
    <col min="260" max="260" width="9.42578125" style="52" customWidth="1"/>
    <col min="261" max="261" width="9.5703125" style="52" customWidth="1"/>
    <col min="262" max="263" width="12.85546875" style="52" customWidth="1"/>
    <col min="264" max="264" width="8.28515625" style="52" customWidth="1"/>
    <col min="265" max="265" width="9.140625" style="52"/>
    <col min="266" max="266" width="13.42578125" style="52" customWidth="1"/>
    <col min="267" max="267" width="10.42578125" style="52" customWidth="1"/>
    <col min="268" max="512" width="9.140625" style="52"/>
    <col min="513" max="513" width="4.85546875" style="52" customWidth="1"/>
    <col min="514" max="514" width="13" style="52" customWidth="1"/>
    <col min="515" max="515" width="40.140625" style="52" customWidth="1"/>
    <col min="516" max="516" width="9.42578125" style="52" customWidth="1"/>
    <col min="517" max="517" width="9.5703125" style="52" customWidth="1"/>
    <col min="518" max="519" width="12.85546875" style="52" customWidth="1"/>
    <col min="520" max="520" width="8.28515625" style="52" customWidth="1"/>
    <col min="521" max="521" width="9.140625" style="52"/>
    <col min="522" max="522" width="13.42578125" style="52" customWidth="1"/>
    <col min="523" max="523" width="10.42578125" style="52" customWidth="1"/>
    <col min="524" max="768" width="9.140625" style="52"/>
    <col min="769" max="769" width="4.85546875" style="52" customWidth="1"/>
    <col min="770" max="770" width="13" style="52" customWidth="1"/>
    <col min="771" max="771" width="40.140625" style="52" customWidth="1"/>
    <col min="772" max="772" width="9.42578125" style="52" customWidth="1"/>
    <col min="773" max="773" width="9.5703125" style="52" customWidth="1"/>
    <col min="774" max="775" width="12.85546875" style="52" customWidth="1"/>
    <col min="776" max="776" width="8.28515625" style="52" customWidth="1"/>
    <col min="777" max="777" width="9.140625" style="52"/>
    <col min="778" max="778" width="13.42578125" style="52" customWidth="1"/>
    <col min="779" max="779" width="10.42578125" style="52" customWidth="1"/>
    <col min="780" max="1024" width="9.140625" style="52"/>
    <col min="1025" max="1025" width="4.85546875" style="52" customWidth="1"/>
    <col min="1026" max="1026" width="13" style="52" customWidth="1"/>
    <col min="1027" max="1027" width="40.140625" style="52" customWidth="1"/>
    <col min="1028" max="1028" width="9.42578125" style="52" customWidth="1"/>
    <col min="1029" max="1029" width="9.5703125" style="52" customWidth="1"/>
    <col min="1030" max="1031" width="12.85546875" style="52" customWidth="1"/>
    <col min="1032" max="1032" width="8.28515625" style="52" customWidth="1"/>
    <col min="1033" max="1033" width="9.140625" style="52"/>
    <col min="1034" max="1034" width="13.42578125" style="52" customWidth="1"/>
    <col min="1035" max="1035" width="10.42578125" style="52" customWidth="1"/>
    <col min="1036" max="1280" width="9.140625" style="52"/>
    <col min="1281" max="1281" width="4.85546875" style="52" customWidth="1"/>
    <col min="1282" max="1282" width="13" style="52" customWidth="1"/>
    <col min="1283" max="1283" width="40.140625" style="52" customWidth="1"/>
    <col min="1284" max="1284" width="9.42578125" style="52" customWidth="1"/>
    <col min="1285" max="1285" width="9.5703125" style="52" customWidth="1"/>
    <col min="1286" max="1287" width="12.85546875" style="52" customWidth="1"/>
    <col min="1288" max="1288" width="8.28515625" style="52" customWidth="1"/>
    <col min="1289" max="1289" width="9.140625" style="52"/>
    <col min="1290" max="1290" width="13.42578125" style="52" customWidth="1"/>
    <col min="1291" max="1291" width="10.42578125" style="52" customWidth="1"/>
    <col min="1292" max="1536" width="9.140625" style="52"/>
    <col min="1537" max="1537" width="4.85546875" style="52" customWidth="1"/>
    <col min="1538" max="1538" width="13" style="52" customWidth="1"/>
    <col min="1539" max="1539" width="40.140625" style="52" customWidth="1"/>
    <col min="1540" max="1540" width="9.42578125" style="52" customWidth="1"/>
    <col min="1541" max="1541" width="9.5703125" style="52" customWidth="1"/>
    <col min="1542" max="1543" width="12.85546875" style="52" customWidth="1"/>
    <col min="1544" max="1544" width="8.28515625" style="52" customWidth="1"/>
    <col min="1545" max="1545" width="9.140625" style="52"/>
    <col min="1546" max="1546" width="13.42578125" style="52" customWidth="1"/>
    <col min="1547" max="1547" width="10.42578125" style="52" customWidth="1"/>
    <col min="1548" max="1792" width="9.140625" style="52"/>
    <col min="1793" max="1793" width="4.85546875" style="52" customWidth="1"/>
    <col min="1794" max="1794" width="13" style="52" customWidth="1"/>
    <col min="1795" max="1795" width="40.140625" style="52" customWidth="1"/>
    <col min="1796" max="1796" width="9.42578125" style="52" customWidth="1"/>
    <col min="1797" max="1797" width="9.5703125" style="52" customWidth="1"/>
    <col min="1798" max="1799" width="12.85546875" style="52" customWidth="1"/>
    <col min="1800" max="1800" width="8.28515625" style="52" customWidth="1"/>
    <col min="1801" max="1801" width="9.140625" style="52"/>
    <col min="1802" max="1802" width="13.42578125" style="52" customWidth="1"/>
    <col min="1803" max="1803" width="10.42578125" style="52" customWidth="1"/>
    <col min="1804" max="2048" width="9.140625" style="52"/>
    <col min="2049" max="2049" width="4.85546875" style="52" customWidth="1"/>
    <col min="2050" max="2050" width="13" style="52" customWidth="1"/>
    <col min="2051" max="2051" width="40.140625" style="52" customWidth="1"/>
    <col min="2052" max="2052" width="9.42578125" style="52" customWidth="1"/>
    <col min="2053" max="2053" width="9.5703125" style="52" customWidth="1"/>
    <col min="2054" max="2055" width="12.85546875" style="52" customWidth="1"/>
    <col min="2056" max="2056" width="8.28515625" style="52" customWidth="1"/>
    <col min="2057" max="2057" width="9.140625" style="52"/>
    <col min="2058" max="2058" width="13.42578125" style="52" customWidth="1"/>
    <col min="2059" max="2059" width="10.42578125" style="52" customWidth="1"/>
    <col min="2060" max="2304" width="9.140625" style="52"/>
    <col min="2305" max="2305" width="4.85546875" style="52" customWidth="1"/>
    <col min="2306" max="2306" width="13" style="52" customWidth="1"/>
    <col min="2307" max="2307" width="40.140625" style="52" customWidth="1"/>
    <col min="2308" max="2308" width="9.42578125" style="52" customWidth="1"/>
    <col min="2309" max="2309" width="9.5703125" style="52" customWidth="1"/>
    <col min="2310" max="2311" width="12.85546875" style="52" customWidth="1"/>
    <col min="2312" max="2312" width="8.28515625" style="52" customWidth="1"/>
    <col min="2313" max="2313" width="9.140625" style="52"/>
    <col min="2314" max="2314" width="13.42578125" style="52" customWidth="1"/>
    <col min="2315" max="2315" width="10.42578125" style="52" customWidth="1"/>
    <col min="2316" max="2560" width="9.140625" style="52"/>
    <col min="2561" max="2561" width="4.85546875" style="52" customWidth="1"/>
    <col min="2562" max="2562" width="13" style="52" customWidth="1"/>
    <col min="2563" max="2563" width="40.140625" style="52" customWidth="1"/>
    <col min="2564" max="2564" width="9.42578125" style="52" customWidth="1"/>
    <col min="2565" max="2565" width="9.5703125" style="52" customWidth="1"/>
    <col min="2566" max="2567" width="12.85546875" style="52" customWidth="1"/>
    <col min="2568" max="2568" width="8.28515625" style="52" customWidth="1"/>
    <col min="2569" max="2569" width="9.140625" style="52"/>
    <col min="2570" max="2570" width="13.42578125" style="52" customWidth="1"/>
    <col min="2571" max="2571" width="10.42578125" style="52" customWidth="1"/>
    <col min="2572" max="2816" width="9.140625" style="52"/>
    <col min="2817" max="2817" width="4.85546875" style="52" customWidth="1"/>
    <col min="2818" max="2818" width="13" style="52" customWidth="1"/>
    <col min="2819" max="2819" width="40.140625" style="52" customWidth="1"/>
    <col min="2820" max="2820" width="9.42578125" style="52" customWidth="1"/>
    <col min="2821" max="2821" width="9.5703125" style="52" customWidth="1"/>
    <col min="2822" max="2823" width="12.85546875" style="52" customWidth="1"/>
    <col min="2824" max="2824" width="8.28515625" style="52" customWidth="1"/>
    <col min="2825" max="2825" width="9.140625" style="52"/>
    <col min="2826" max="2826" width="13.42578125" style="52" customWidth="1"/>
    <col min="2827" max="2827" width="10.42578125" style="52" customWidth="1"/>
    <col min="2828" max="3072" width="9.140625" style="52"/>
    <col min="3073" max="3073" width="4.85546875" style="52" customWidth="1"/>
    <col min="3074" max="3074" width="13" style="52" customWidth="1"/>
    <col min="3075" max="3075" width="40.140625" style="52" customWidth="1"/>
    <col min="3076" max="3076" width="9.42578125" style="52" customWidth="1"/>
    <col min="3077" max="3077" width="9.5703125" style="52" customWidth="1"/>
    <col min="3078" max="3079" width="12.85546875" style="52" customWidth="1"/>
    <col min="3080" max="3080" width="8.28515625" style="52" customWidth="1"/>
    <col min="3081" max="3081" width="9.140625" style="52"/>
    <col min="3082" max="3082" width="13.42578125" style="52" customWidth="1"/>
    <col min="3083" max="3083" width="10.42578125" style="52" customWidth="1"/>
    <col min="3084" max="3328" width="9.140625" style="52"/>
    <col min="3329" max="3329" width="4.85546875" style="52" customWidth="1"/>
    <col min="3330" max="3330" width="13" style="52" customWidth="1"/>
    <col min="3331" max="3331" width="40.140625" style="52" customWidth="1"/>
    <col min="3332" max="3332" width="9.42578125" style="52" customWidth="1"/>
    <col min="3333" max="3333" width="9.5703125" style="52" customWidth="1"/>
    <col min="3334" max="3335" width="12.85546875" style="52" customWidth="1"/>
    <col min="3336" max="3336" width="8.28515625" style="52" customWidth="1"/>
    <col min="3337" max="3337" width="9.140625" style="52"/>
    <col min="3338" max="3338" width="13.42578125" style="52" customWidth="1"/>
    <col min="3339" max="3339" width="10.42578125" style="52" customWidth="1"/>
    <col min="3340" max="3584" width="9.140625" style="52"/>
    <col min="3585" max="3585" width="4.85546875" style="52" customWidth="1"/>
    <col min="3586" max="3586" width="13" style="52" customWidth="1"/>
    <col min="3587" max="3587" width="40.140625" style="52" customWidth="1"/>
    <col min="3588" max="3588" width="9.42578125" style="52" customWidth="1"/>
    <col min="3589" max="3589" width="9.5703125" style="52" customWidth="1"/>
    <col min="3590" max="3591" width="12.85546875" style="52" customWidth="1"/>
    <col min="3592" max="3592" width="8.28515625" style="52" customWidth="1"/>
    <col min="3593" max="3593" width="9.140625" style="52"/>
    <col min="3594" max="3594" width="13.42578125" style="52" customWidth="1"/>
    <col min="3595" max="3595" width="10.42578125" style="52" customWidth="1"/>
    <col min="3596" max="3840" width="9.140625" style="52"/>
    <col min="3841" max="3841" width="4.85546875" style="52" customWidth="1"/>
    <col min="3842" max="3842" width="13" style="52" customWidth="1"/>
    <col min="3843" max="3843" width="40.140625" style="52" customWidth="1"/>
    <col min="3844" max="3844" width="9.42578125" style="52" customWidth="1"/>
    <col min="3845" max="3845" width="9.5703125" style="52" customWidth="1"/>
    <col min="3846" max="3847" width="12.85546875" style="52" customWidth="1"/>
    <col min="3848" max="3848" width="8.28515625" style="52" customWidth="1"/>
    <col min="3849" max="3849" width="9.140625" style="52"/>
    <col min="3850" max="3850" width="13.42578125" style="52" customWidth="1"/>
    <col min="3851" max="3851" width="10.42578125" style="52" customWidth="1"/>
    <col min="3852" max="4096" width="9.140625" style="52"/>
    <col min="4097" max="4097" width="4.85546875" style="52" customWidth="1"/>
    <col min="4098" max="4098" width="13" style="52" customWidth="1"/>
    <col min="4099" max="4099" width="40.140625" style="52" customWidth="1"/>
    <col min="4100" max="4100" width="9.42578125" style="52" customWidth="1"/>
    <col min="4101" max="4101" width="9.5703125" style="52" customWidth="1"/>
    <col min="4102" max="4103" width="12.85546875" style="52" customWidth="1"/>
    <col min="4104" max="4104" width="8.28515625" style="52" customWidth="1"/>
    <col min="4105" max="4105" width="9.140625" style="52"/>
    <col min="4106" max="4106" width="13.42578125" style="52" customWidth="1"/>
    <col min="4107" max="4107" width="10.42578125" style="52" customWidth="1"/>
    <col min="4108" max="4352" width="9.140625" style="52"/>
    <col min="4353" max="4353" width="4.85546875" style="52" customWidth="1"/>
    <col min="4354" max="4354" width="13" style="52" customWidth="1"/>
    <col min="4355" max="4355" width="40.140625" style="52" customWidth="1"/>
    <col min="4356" max="4356" width="9.42578125" style="52" customWidth="1"/>
    <col min="4357" max="4357" width="9.5703125" style="52" customWidth="1"/>
    <col min="4358" max="4359" width="12.85546875" style="52" customWidth="1"/>
    <col min="4360" max="4360" width="8.28515625" style="52" customWidth="1"/>
    <col min="4361" max="4361" width="9.140625" style="52"/>
    <col min="4362" max="4362" width="13.42578125" style="52" customWidth="1"/>
    <col min="4363" max="4363" width="10.42578125" style="52" customWidth="1"/>
    <col min="4364" max="4608" width="9.140625" style="52"/>
    <col min="4609" max="4609" width="4.85546875" style="52" customWidth="1"/>
    <col min="4610" max="4610" width="13" style="52" customWidth="1"/>
    <col min="4611" max="4611" width="40.140625" style="52" customWidth="1"/>
    <col min="4612" max="4612" width="9.42578125" style="52" customWidth="1"/>
    <col min="4613" max="4613" width="9.5703125" style="52" customWidth="1"/>
    <col min="4614" max="4615" width="12.85546875" style="52" customWidth="1"/>
    <col min="4616" max="4616" width="8.28515625" style="52" customWidth="1"/>
    <col min="4617" max="4617" width="9.140625" style="52"/>
    <col min="4618" max="4618" width="13.42578125" style="52" customWidth="1"/>
    <col min="4619" max="4619" width="10.42578125" style="52" customWidth="1"/>
    <col min="4620" max="4864" width="9.140625" style="52"/>
    <col min="4865" max="4865" width="4.85546875" style="52" customWidth="1"/>
    <col min="4866" max="4866" width="13" style="52" customWidth="1"/>
    <col min="4867" max="4867" width="40.140625" style="52" customWidth="1"/>
    <col min="4868" max="4868" width="9.42578125" style="52" customWidth="1"/>
    <col min="4869" max="4869" width="9.5703125" style="52" customWidth="1"/>
    <col min="4870" max="4871" width="12.85546875" style="52" customWidth="1"/>
    <col min="4872" max="4872" width="8.28515625" style="52" customWidth="1"/>
    <col min="4873" max="4873" width="9.140625" style="52"/>
    <col min="4874" max="4874" width="13.42578125" style="52" customWidth="1"/>
    <col min="4875" max="4875" width="10.42578125" style="52" customWidth="1"/>
    <col min="4876" max="5120" width="9.140625" style="52"/>
    <col min="5121" max="5121" width="4.85546875" style="52" customWidth="1"/>
    <col min="5122" max="5122" width="13" style="52" customWidth="1"/>
    <col min="5123" max="5123" width="40.140625" style="52" customWidth="1"/>
    <col min="5124" max="5124" width="9.42578125" style="52" customWidth="1"/>
    <col min="5125" max="5125" width="9.5703125" style="52" customWidth="1"/>
    <col min="5126" max="5127" width="12.85546875" style="52" customWidth="1"/>
    <col min="5128" max="5128" width="8.28515625" style="52" customWidth="1"/>
    <col min="5129" max="5129" width="9.140625" style="52"/>
    <col min="5130" max="5130" width="13.42578125" style="52" customWidth="1"/>
    <col min="5131" max="5131" width="10.42578125" style="52" customWidth="1"/>
    <col min="5132" max="5376" width="9.140625" style="52"/>
    <col min="5377" max="5377" width="4.85546875" style="52" customWidth="1"/>
    <col min="5378" max="5378" width="13" style="52" customWidth="1"/>
    <col min="5379" max="5379" width="40.140625" style="52" customWidth="1"/>
    <col min="5380" max="5380" width="9.42578125" style="52" customWidth="1"/>
    <col min="5381" max="5381" width="9.5703125" style="52" customWidth="1"/>
    <col min="5382" max="5383" width="12.85546875" style="52" customWidth="1"/>
    <col min="5384" max="5384" width="8.28515625" style="52" customWidth="1"/>
    <col min="5385" max="5385" width="9.140625" style="52"/>
    <col min="5386" max="5386" width="13.42578125" style="52" customWidth="1"/>
    <col min="5387" max="5387" width="10.42578125" style="52" customWidth="1"/>
    <col min="5388" max="5632" width="9.140625" style="52"/>
    <col min="5633" max="5633" width="4.85546875" style="52" customWidth="1"/>
    <col min="5634" max="5634" width="13" style="52" customWidth="1"/>
    <col min="5635" max="5635" width="40.140625" style="52" customWidth="1"/>
    <col min="5636" max="5636" width="9.42578125" style="52" customWidth="1"/>
    <col min="5637" max="5637" width="9.5703125" style="52" customWidth="1"/>
    <col min="5638" max="5639" width="12.85546875" style="52" customWidth="1"/>
    <col min="5640" max="5640" width="8.28515625" style="52" customWidth="1"/>
    <col min="5641" max="5641" width="9.140625" style="52"/>
    <col min="5642" max="5642" width="13.42578125" style="52" customWidth="1"/>
    <col min="5643" max="5643" width="10.42578125" style="52" customWidth="1"/>
    <col min="5644" max="5888" width="9.140625" style="52"/>
    <col min="5889" max="5889" width="4.85546875" style="52" customWidth="1"/>
    <col min="5890" max="5890" width="13" style="52" customWidth="1"/>
    <col min="5891" max="5891" width="40.140625" style="52" customWidth="1"/>
    <col min="5892" max="5892" width="9.42578125" style="52" customWidth="1"/>
    <col min="5893" max="5893" width="9.5703125" style="52" customWidth="1"/>
    <col min="5894" max="5895" width="12.85546875" style="52" customWidth="1"/>
    <col min="5896" max="5896" width="8.28515625" style="52" customWidth="1"/>
    <col min="5897" max="5897" width="9.140625" style="52"/>
    <col min="5898" max="5898" width="13.42578125" style="52" customWidth="1"/>
    <col min="5899" max="5899" width="10.42578125" style="52" customWidth="1"/>
    <col min="5900" max="6144" width="9.140625" style="52"/>
    <col min="6145" max="6145" width="4.85546875" style="52" customWidth="1"/>
    <col min="6146" max="6146" width="13" style="52" customWidth="1"/>
    <col min="6147" max="6147" width="40.140625" style="52" customWidth="1"/>
    <col min="6148" max="6148" width="9.42578125" style="52" customWidth="1"/>
    <col min="6149" max="6149" width="9.5703125" style="52" customWidth="1"/>
    <col min="6150" max="6151" width="12.85546875" style="52" customWidth="1"/>
    <col min="6152" max="6152" width="8.28515625" style="52" customWidth="1"/>
    <col min="6153" max="6153" width="9.140625" style="52"/>
    <col min="6154" max="6154" width="13.42578125" style="52" customWidth="1"/>
    <col min="6155" max="6155" width="10.42578125" style="52" customWidth="1"/>
    <col min="6156" max="6400" width="9.140625" style="52"/>
    <col min="6401" max="6401" width="4.85546875" style="52" customWidth="1"/>
    <col min="6402" max="6402" width="13" style="52" customWidth="1"/>
    <col min="6403" max="6403" width="40.140625" style="52" customWidth="1"/>
    <col min="6404" max="6404" width="9.42578125" style="52" customWidth="1"/>
    <col min="6405" max="6405" width="9.5703125" style="52" customWidth="1"/>
    <col min="6406" max="6407" width="12.85546875" style="52" customWidth="1"/>
    <col min="6408" max="6408" width="8.28515625" style="52" customWidth="1"/>
    <col min="6409" max="6409" width="9.140625" style="52"/>
    <col min="6410" max="6410" width="13.42578125" style="52" customWidth="1"/>
    <col min="6411" max="6411" width="10.42578125" style="52" customWidth="1"/>
    <col min="6412" max="6656" width="9.140625" style="52"/>
    <col min="6657" max="6657" width="4.85546875" style="52" customWidth="1"/>
    <col min="6658" max="6658" width="13" style="52" customWidth="1"/>
    <col min="6659" max="6659" width="40.140625" style="52" customWidth="1"/>
    <col min="6660" max="6660" width="9.42578125" style="52" customWidth="1"/>
    <col min="6661" max="6661" width="9.5703125" style="52" customWidth="1"/>
    <col min="6662" max="6663" width="12.85546875" style="52" customWidth="1"/>
    <col min="6664" max="6664" width="8.28515625" style="52" customWidth="1"/>
    <col min="6665" max="6665" width="9.140625" style="52"/>
    <col min="6666" max="6666" width="13.42578125" style="52" customWidth="1"/>
    <col min="6667" max="6667" width="10.42578125" style="52" customWidth="1"/>
    <col min="6668" max="6912" width="9.140625" style="52"/>
    <col min="6913" max="6913" width="4.85546875" style="52" customWidth="1"/>
    <col min="6914" max="6914" width="13" style="52" customWidth="1"/>
    <col min="6915" max="6915" width="40.140625" style="52" customWidth="1"/>
    <col min="6916" max="6916" width="9.42578125" style="52" customWidth="1"/>
    <col min="6917" max="6917" width="9.5703125" style="52" customWidth="1"/>
    <col min="6918" max="6919" width="12.85546875" style="52" customWidth="1"/>
    <col min="6920" max="6920" width="8.28515625" style="52" customWidth="1"/>
    <col min="6921" max="6921" width="9.140625" style="52"/>
    <col min="6922" max="6922" width="13.42578125" style="52" customWidth="1"/>
    <col min="6923" max="6923" width="10.42578125" style="52" customWidth="1"/>
    <col min="6924" max="7168" width="9.140625" style="52"/>
    <col min="7169" max="7169" width="4.85546875" style="52" customWidth="1"/>
    <col min="7170" max="7170" width="13" style="52" customWidth="1"/>
    <col min="7171" max="7171" width="40.140625" style="52" customWidth="1"/>
    <col min="7172" max="7172" width="9.42578125" style="52" customWidth="1"/>
    <col min="7173" max="7173" width="9.5703125" style="52" customWidth="1"/>
    <col min="7174" max="7175" width="12.85546875" style="52" customWidth="1"/>
    <col min="7176" max="7176" width="8.28515625" style="52" customWidth="1"/>
    <col min="7177" max="7177" width="9.140625" style="52"/>
    <col min="7178" max="7178" width="13.42578125" style="52" customWidth="1"/>
    <col min="7179" max="7179" width="10.42578125" style="52" customWidth="1"/>
    <col min="7180" max="7424" width="9.140625" style="52"/>
    <col min="7425" max="7425" width="4.85546875" style="52" customWidth="1"/>
    <col min="7426" max="7426" width="13" style="52" customWidth="1"/>
    <col min="7427" max="7427" width="40.140625" style="52" customWidth="1"/>
    <col min="7428" max="7428" width="9.42578125" style="52" customWidth="1"/>
    <col min="7429" max="7429" width="9.5703125" style="52" customWidth="1"/>
    <col min="7430" max="7431" width="12.85546875" style="52" customWidth="1"/>
    <col min="7432" max="7432" width="8.28515625" style="52" customWidth="1"/>
    <col min="7433" max="7433" width="9.140625" style="52"/>
    <col min="7434" max="7434" width="13.42578125" style="52" customWidth="1"/>
    <col min="7435" max="7435" width="10.42578125" style="52" customWidth="1"/>
    <col min="7436" max="7680" width="9.140625" style="52"/>
    <col min="7681" max="7681" width="4.85546875" style="52" customWidth="1"/>
    <col min="7682" max="7682" width="13" style="52" customWidth="1"/>
    <col min="7683" max="7683" width="40.140625" style="52" customWidth="1"/>
    <col min="7684" max="7684" width="9.42578125" style="52" customWidth="1"/>
    <col min="7685" max="7685" width="9.5703125" style="52" customWidth="1"/>
    <col min="7686" max="7687" width="12.85546875" style="52" customWidth="1"/>
    <col min="7688" max="7688" width="8.28515625" style="52" customWidth="1"/>
    <col min="7689" max="7689" width="9.140625" style="52"/>
    <col min="7690" max="7690" width="13.42578125" style="52" customWidth="1"/>
    <col min="7691" max="7691" width="10.42578125" style="52" customWidth="1"/>
    <col min="7692" max="7936" width="9.140625" style="52"/>
    <col min="7937" max="7937" width="4.85546875" style="52" customWidth="1"/>
    <col min="7938" max="7938" width="13" style="52" customWidth="1"/>
    <col min="7939" max="7939" width="40.140625" style="52" customWidth="1"/>
    <col min="7940" max="7940" width="9.42578125" style="52" customWidth="1"/>
    <col min="7941" max="7941" width="9.5703125" style="52" customWidth="1"/>
    <col min="7942" max="7943" width="12.85546875" style="52" customWidth="1"/>
    <col min="7944" max="7944" width="8.28515625" style="52" customWidth="1"/>
    <col min="7945" max="7945" width="9.140625" style="52"/>
    <col min="7946" max="7946" width="13.42578125" style="52" customWidth="1"/>
    <col min="7947" max="7947" width="10.42578125" style="52" customWidth="1"/>
    <col min="7948" max="8192" width="9.140625" style="52"/>
    <col min="8193" max="8193" width="4.85546875" style="52" customWidth="1"/>
    <col min="8194" max="8194" width="13" style="52" customWidth="1"/>
    <col min="8195" max="8195" width="40.140625" style="52" customWidth="1"/>
    <col min="8196" max="8196" width="9.42578125" style="52" customWidth="1"/>
    <col min="8197" max="8197" width="9.5703125" style="52" customWidth="1"/>
    <col min="8198" max="8199" width="12.85546875" style="52" customWidth="1"/>
    <col min="8200" max="8200" width="8.28515625" style="52" customWidth="1"/>
    <col min="8201" max="8201" width="9.140625" style="52"/>
    <col min="8202" max="8202" width="13.42578125" style="52" customWidth="1"/>
    <col min="8203" max="8203" width="10.42578125" style="52" customWidth="1"/>
    <col min="8204" max="8448" width="9.140625" style="52"/>
    <col min="8449" max="8449" width="4.85546875" style="52" customWidth="1"/>
    <col min="8450" max="8450" width="13" style="52" customWidth="1"/>
    <col min="8451" max="8451" width="40.140625" style="52" customWidth="1"/>
    <col min="8452" max="8452" width="9.42578125" style="52" customWidth="1"/>
    <col min="8453" max="8453" width="9.5703125" style="52" customWidth="1"/>
    <col min="8454" max="8455" width="12.85546875" style="52" customWidth="1"/>
    <col min="8456" max="8456" width="8.28515625" style="52" customWidth="1"/>
    <col min="8457" max="8457" width="9.140625" style="52"/>
    <col min="8458" max="8458" width="13.42578125" style="52" customWidth="1"/>
    <col min="8459" max="8459" width="10.42578125" style="52" customWidth="1"/>
    <col min="8460" max="8704" width="9.140625" style="52"/>
    <col min="8705" max="8705" width="4.85546875" style="52" customWidth="1"/>
    <col min="8706" max="8706" width="13" style="52" customWidth="1"/>
    <col min="8707" max="8707" width="40.140625" style="52" customWidth="1"/>
    <col min="8708" max="8708" width="9.42578125" style="52" customWidth="1"/>
    <col min="8709" max="8709" width="9.5703125" style="52" customWidth="1"/>
    <col min="8710" max="8711" width="12.85546875" style="52" customWidth="1"/>
    <col min="8712" max="8712" width="8.28515625" style="52" customWidth="1"/>
    <col min="8713" max="8713" width="9.140625" style="52"/>
    <col min="8714" max="8714" width="13.42578125" style="52" customWidth="1"/>
    <col min="8715" max="8715" width="10.42578125" style="52" customWidth="1"/>
    <col min="8716" max="8960" width="9.140625" style="52"/>
    <col min="8961" max="8961" width="4.85546875" style="52" customWidth="1"/>
    <col min="8962" max="8962" width="13" style="52" customWidth="1"/>
    <col min="8963" max="8963" width="40.140625" style="52" customWidth="1"/>
    <col min="8964" max="8964" width="9.42578125" style="52" customWidth="1"/>
    <col min="8965" max="8965" width="9.5703125" style="52" customWidth="1"/>
    <col min="8966" max="8967" width="12.85546875" style="52" customWidth="1"/>
    <col min="8968" max="8968" width="8.28515625" style="52" customWidth="1"/>
    <col min="8969" max="8969" width="9.140625" style="52"/>
    <col min="8970" max="8970" width="13.42578125" style="52" customWidth="1"/>
    <col min="8971" max="8971" width="10.42578125" style="52" customWidth="1"/>
    <col min="8972" max="9216" width="9.140625" style="52"/>
    <col min="9217" max="9217" width="4.85546875" style="52" customWidth="1"/>
    <col min="9218" max="9218" width="13" style="52" customWidth="1"/>
    <col min="9219" max="9219" width="40.140625" style="52" customWidth="1"/>
    <col min="9220" max="9220" width="9.42578125" style="52" customWidth="1"/>
    <col min="9221" max="9221" width="9.5703125" style="52" customWidth="1"/>
    <col min="9222" max="9223" width="12.85546875" style="52" customWidth="1"/>
    <col min="9224" max="9224" width="8.28515625" style="52" customWidth="1"/>
    <col min="9225" max="9225" width="9.140625" style="52"/>
    <col min="9226" max="9226" width="13.42578125" style="52" customWidth="1"/>
    <col min="9227" max="9227" width="10.42578125" style="52" customWidth="1"/>
    <col min="9228" max="9472" width="9.140625" style="52"/>
    <col min="9473" max="9473" width="4.85546875" style="52" customWidth="1"/>
    <col min="9474" max="9474" width="13" style="52" customWidth="1"/>
    <col min="9475" max="9475" width="40.140625" style="52" customWidth="1"/>
    <col min="9476" max="9476" width="9.42578125" style="52" customWidth="1"/>
    <col min="9477" max="9477" width="9.5703125" style="52" customWidth="1"/>
    <col min="9478" max="9479" width="12.85546875" style="52" customWidth="1"/>
    <col min="9480" max="9480" width="8.28515625" style="52" customWidth="1"/>
    <col min="9481" max="9481" width="9.140625" style="52"/>
    <col min="9482" max="9482" width="13.42578125" style="52" customWidth="1"/>
    <col min="9483" max="9483" width="10.42578125" style="52" customWidth="1"/>
    <col min="9484" max="9728" width="9.140625" style="52"/>
    <col min="9729" max="9729" width="4.85546875" style="52" customWidth="1"/>
    <col min="9730" max="9730" width="13" style="52" customWidth="1"/>
    <col min="9731" max="9731" width="40.140625" style="52" customWidth="1"/>
    <col min="9732" max="9732" width="9.42578125" style="52" customWidth="1"/>
    <col min="9733" max="9733" width="9.5703125" style="52" customWidth="1"/>
    <col min="9734" max="9735" width="12.85546875" style="52" customWidth="1"/>
    <col min="9736" max="9736" width="8.28515625" style="52" customWidth="1"/>
    <col min="9737" max="9737" width="9.140625" style="52"/>
    <col min="9738" max="9738" width="13.42578125" style="52" customWidth="1"/>
    <col min="9739" max="9739" width="10.42578125" style="52" customWidth="1"/>
    <col min="9740" max="9984" width="9.140625" style="52"/>
    <col min="9985" max="9985" width="4.85546875" style="52" customWidth="1"/>
    <col min="9986" max="9986" width="13" style="52" customWidth="1"/>
    <col min="9987" max="9987" width="40.140625" style="52" customWidth="1"/>
    <col min="9988" max="9988" width="9.42578125" style="52" customWidth="1"/>
    <col min="9989" max="9989" width="9.5703125" style="52" customWidth="1"/>
    <col min="9990" max="9991" width="12.85546875" style="52" customWidth="1"/>
    <col min="9992" max="9992" width="8.28515625" style="52" customWidth="1"/>
    <col min="9993" max="9993" width="9.140625" style="52"/>
    <col min="9994" max="9994" width="13.42578125" style="52" customWidth="1"/>
    <col min="9995" max="9995" width="10.42578125" style="52" customWidth="1"/>
    <col min="9996" max="10240" width="9.140625" style="52"/>
    <col min="10241" max="10241" width="4.85546875" style="52" customWidth="1"/>
    <col min="10242" max="10242" width="13" style="52" customWidth="1"/>
    <col min="10243" max="10243" width="40.140625" style="52" customWidth="1"/>
    <col min="10244" max="10244" width="9.42578125" style="52" customWidth="1"/>
    <col min="10245" max="10245" width="9.5703125" style="52" customWidth="1"/>
    <col min="10246" max="10247" width="12.85546875" style="52" customWidth="1"/>
    <col min="10248" max="10248" width="8.28515625" style="52" customWidth="1"/>
    <col min="10249" max="10249" width="9.140625" style="52"/>
    <col min="10250" max="10250" width="13.42578125" style="52" customWidth="1"/>
    <col min="10251" max="10251" width="10.42578125" style="52" customWidth="1"/>
    <col min="10252" max="10496" width="9.140625" style="52"/>
    <col min="10497" max="10497" width="4.85546875" style="52" customWidth="1"/>
    <col min="10498" max="10498" width="13" style="52" customWidth="1"/>
    <col min="10499" max="10499" width="40.140625" style="52" customWidth="1"/>
    <col min="10500" max="10500" width="9.42578125" style="52" customWidth="1"/>
    <col min="10501" max="10501" width="9.5703125" style="52" customWidth="1"/>
    <col min="10502" max="10503" width="12.85546875" style="52" customWidth="1"/>
    <col min="10504" max="10504" width="8.28515625" style="52" customWidth="1"/>
    <col min="10505" max="10505" width="9.140625" style="52"/>
    <col min="10506" max="10506" width="13.42578125" style="52" customWidth="1"/>
    <col min="10507" max="10507" width="10.42578125" style="52" customWidth="1"/>
    <col min="10508" max="10752" width="9.140625" style="52"/>
    <col min="10753" max="10753" width="4.85546875" style="52" customWidth="1"/>
    <col min="10754" max="10754" width="13" style="52" customWidth="1"/>
    <col min="10755" max="10755" width="40.140625" style="52" customWidth="1"/>
    <col min="10756" max="10756" width="9.42578125" style="52" customWidth="1"/>
    <col min="10757" max="10757" width="9.5703125" style="52" customWidth="1"/>
    <col min="10758" max="10759" width="12.85546875" style="52" customWidth="1"/>
    <col min="10760" max="10760" width="8.28515625" style="52" customWidth="1"/>
    <col min="10761" max="10761" width="9.140625" style="52"/>
    <col min="10762" max="10762" width="13.42578125" style="52" customWidth="1"/>
    <col min="10763" max="10763" width="10.42578125" style="52" customWidth="1"/>
    <col min="10764" max="11008" width="9.140625" style="52"/>
    <col min="11009" max="11009" width="4.85546875" style="52" customWidth="1"/>
    <col min="11010" max="11010" width="13" style="52" customWidth="1"/>
    <col min="11011" max="11011" width="40.140625" style="52" customWidth="1"/>
    <col min="11012" max="11012" width="9.42578125" style="52" customWidth="1"/>
    <col min="11013" max="11013" width="9.5703125" style="52" customWidth="1"/>
    <col min="11014" max="11015" width="12.85546875" style="52" customWidth="1"/>
    <col min="11016" max="11016" width="8.28515625" style="52" customWidth="1"/>
    <col min="11017" max="11017" width="9.140625" style="52"/>
    <col min="11018" max="11018" width="13.42578125" style="52" customWidth="1"/>
    <col min="11019" max="11019" width="10.42578125" style="52" customWidth="1"/>
    <col min="11020" max="11264" width="9.140625" style="52"/>
    <col min="11265" max="11265" width="4.85546875" style="52" customWidth="1"/>
    <col min="11266" max="11266" width="13" style="52" customWidth="1"/>
    <col min="11267" max="11267" width="40.140625" style="52" customWidth="1"/>
    <col min="11268" max="11268" width="9.42578125" style="52" customWidth="1"/>
    <col min="11269" max="11269" width="9.5703125" style="52" customWidth="1"/>
    <col min="11270" max="11271" width="12.85546875" style="52" customWidth="1"/>
    <col min="11272" max="11272" width="8.28515625" style="52" customWidth="1"/>
    <col min="11273" max="11273" width="9.140625" style="52"/>
    <col min="11274" max="11274" width="13.42578125" style="52" customWidth="1"/>
    <col min="11275" max="11275" width="10.42578125" style="52" customWidth="1"/>
    <col min="11276" max="11520" width="9.140625" style="52"/>
    <col min="11521" max="11521" width="4.85546875" style="52" customWidth="1"/>
    <col min="11522" max="11522" width="13" style="52" customWidth="1"/>
    <col min="11523" max="11523" width="40.140625" style="52" customWidth="1"/>
    <col min="11524" max="11524" width="9.42578125" style="52" customWidth="1"/>
    <col min="11525" max="11525" width="9.5703125" style="52" customWidth="1"/>
    <col min="11526" max="11527" width="12.85546875" style="52" customWidth="1"/>
    <col min="11528" max="11528" width="8.28515625" style="52" customWidth="1"/>
    <col min="11529" max="11529" width="9.140625" style="52"/>
    <col min="11530" max="11530" width="13.42578125" style="52" customWidth="1"/>
    <col min="11531" max="11531" width="10.42578125" style="52" customWidth="1"/>
    <col min="11532" max="11776" width="9.140625" style="52"/>
    <col min="11777" max="11777" width="4.85546875" style="52" customWidth="1"/>
    <col min="11778" max="11778" width="13" style="52" customWidth="1"/>
    <col min="11779" max="11779" width="40.140625" style="52" customWidth="1"/>
    <col min="11780" max="11780" width="9.42578125" style="52" customWidth="1"/>
    <col min="11781" max="11781" width="9.5703125" style="52" customWidth="1"/>
    <col min="11782" max="11783" width="12.85546875" style="52" customWidth="1"/>
    <col min="11784" max="11784" width="8.28515625" style="52" customWidth="1"/>
    <col min="11785" max="11785" width="9.140625" style="52"/>
    <col min="11786" max="11786" width="13.42578125" style="52" customWidth="1"/>
    <col min="11787" max="11787" width="10.42578125" style="52" customWidth="1"/>
    <col min="11788" max="12032" width="9.140625" style="52"/>
    <col min="12033" max="12033" width="4.85546875" style="52" customWidth="1"/>
    <col min="12034" max="12034" width="13" style="52" customWidth="1"/>
    <col min="12035" max="12035" width="40.140625" style="52" customWidth="1"/>
    <col min="12036" max="12036" width="9.42578125" style="52" customWidth="1"/>
    <col min="12037" max="12037" width="9.5703125" style="52" customWidth="1"/>
    <col min="12038" max="12039" width="12.85546875" style="52" customWidth="1"/>
    <col min="12040" max="12040" width="8.28515625" style="52" customWidth="1"/>
    <col min="12041" max="12041" width="9.140625" style="52"/>
    <col min="12042" max="12042" width="13.42578125" style="52" customWidth="1"/>
    <col min="12043" max="12043" width="10.42578125" style="52" customWidth="1"/>
    <col min="12044" max="12288" width="9.140625" style="52"/>
    <col min="12289" max="12289" width="4.85546875" style="52" customWidth="1"/>
    <col min="12290" max="12290" width="13" style="52" customWidth="1"/>
    <col min="12291" max="12291" width="40.140625" style="52" customWidth="1"/>
    <col min="12292" max="12292" width="9.42578125" style="52" customWidth="1"/>
    <col min="12293" max="12293" width="9.5703125" style="52" customWidth="1"/>
    <col min="12294" max="12295" width="12.85546875" style="52" customWidth="1"/>
    <col min="12296" max="12296" width="8.28515625" style="52" customWidth="1"/>
    <col min="12297" max="12297" width="9.140625" style="52"/>
    <col min="12298" max="12298" width="13.42578125" style="52" customWidth="1"/>
    <col min="12299" max="12299" width="10.42578125" style="52" customWidth="1"/>
    <col min="12300" max="12544" width="9.140625" style="52"/>
    <col min="12545" max="12545" width="4.85546875" style="52" customWidth="1"/>
    <col min="12546" max="12546" width="13" style="52" customWidth="1"/>
    <col min="12547" max="12547" width="40.140625" style="52" customWidth="1"/>
    <col min="12548" max="12548" width="9.42578125" style="52" customWidth="1"/>
    <col min="12549" max="12549" width="9.5703125" style="52" customWidth="1"/>
    <col min="12550" max="12551" width="12.85546875" style="52" customWidth="1"/>
    <col min="12552" max="12552" width="8.28515625" style="52" customWidth="1"/>
    <col min="12553" max="12553" width="9.140625" style="52"/>
    <col min="12554" max="12554" width="13.42578125" style="52" customWidth="1"/>
    <col min="12555" max="12555" width="10.42578125" style="52" customWidth="1"/>
    <col min="12556" max="12800" width="9.140625" style="52"/>
    <col min="12801" max="12801" width="4.85546875" style="52" customWidth="1"/>
    <col min="12802" max="12802" width="13" style="52" customWidth="1"/>
    <col min="12803" max="12803" width="40.140625" style="52" customWidth="1"/>
    <col min="12804" max="12804" width="9.42578125" style="52" customWidth="1"/>
    <col min="12805" max="12805" width="9.5703125" style="52" customWidth="1"/>
    <col min="12806" max="12807" width="12.85546875" style="52" customWidth="1"/>
    <col min="12808" max="12808" width="8.28515625" style="52" customWidth="1"/>
    <col min="12809" max="12809" width="9.140625" style="52"/>
    <col min="12810" max="12810" width="13.42578125" style="52" customWidth="1"/>
    <col min="12811" max="12811" width="10.42578125" style="52" customWidth="1"/>
    <col min="12812" max="13056" width="9.140625" style="52"/>
    <col min="13057" max="13057" width="4.85546875" style="52" customWidth="1"/>
    <col min="13058" max="13058" width="13" style="52" customWidth="1"/>
    <col min="13059" max="13059" width="40.140625" style="52" customWidth="1"/>
    <col min="13060" max="13060" width="9.42578125" style="52" customWidth="1"/>
    <col min="13061" max="13061" width="9.5703125" style="52" customWidth="1"/>
    <col min="13062" max="13063" width="12.85546875" style="52" customWidth="1"/>
    <col min="13064" max="13064" width="8.28515625" style="52" customWidth="1"/>
    <col min="13065" max="13065" width="9.140625" style="52"/>
    <col min="13066" max="13066" width="13.42578125" style="52" customWidth="1"/>
    <col min="13067" max="13067" width="10.42578125" style="52" customWidth="1"/>
    <col min="13068" max="13312" width="9.140625" style="52"/>
    <col min="13313" max="13313" width="4.85546875" style="52" customWidth="1"/>
    <col min="13314" max="13314" width="13" style="52" customWidth="1"/>
    <col min="13315" max="13315" width="40.140625" style="52" customWidth="1"/>
    <col min="13316" max="13316" width="9.42578125" style="52" customWidth="1"/>
    <col min="13317" max="13317" width="9.5703125" style="52" customWidth="1"/>
    <col min="13318" max="13319" width="12.85546875" style="52" customWidth="1"/>
    <col min="13320" max="13320" width="8.28515625" style="52" customWidth="1"/>
    <col min="13321" max="13321" width="9.140625" style="52"/>
    <col min="13322" max="13322" width="13.42578125" style="52" customWidth="1"/>
    <col min="13323" max="13323" width="10.42578125" style="52" customWidth="1"/>
    <col min="13324" max="13568" width="9.140625" style="52"/>
    <col min="13569" max="13569" width="4.85546875" style="52" customWidth="1"/>
    <col min="13570" max="13570" width="13" style="52" customWidth="1"/>
    <col min="13571" max="13571" width="40.140625" style="52" customWidth="1"/>
    <col min="13572" max="13572" width="9.42578125" style="52" customWidth="1"/>
    <col min="13573" max="13573" width="9.5703125" style="52" customWidth="1"/>
    <col min="13574" max="13575" width="12.85546875" style="52" customWidth="1"/>
    <col min="13576" max="13576" width="8.28515625" style="52" customWidth="1"/>
    <col min="13577" max="13577" width="9.140625" style="52"/>
    <col min="13578" max="13578" width="13.42578125" style="52" customWidth="1"/>
    <col min="13579" max="13579" width="10.42578125" style="52" customWidth="1"/>
    <col min="13580" max="13824" width="9.140625" style="52"/>
    <col min="13825" max="13825" width="4.85546875" style="52" customWidth="1"/>
    <col min="13826" max="13826" width="13" style="52" customWidth="1"/>
    <col min="13827" max="13827" width="40.140625" style="52" customWidth="1"/>
    <col min="13828" max="13828" width="9.42578125" style="52" customWidth="1"/>
    <col min="13829" max="13829" width="9.5703125" style="52" customWidth="1"/>
    <col min="13830" max="13831" width="12.85546875" style="52" customWidth="1"/>
    <col min="13832" max="13832" width="8.28515625" style="52" customWidth="1"/>
    <col min="13833" max="13833" width="9.140625" style="52"/>
    <col min="13834" max="13834" width="13.42578125" style="52" customWidth="1"/>
    <col min="13835" max="13835" width="10.42578125" style="52" customWidth="1"/>
    <col min="13836" max="14080" width="9.140625" style="52"/>
    <col min="14081" max="14081" width="4.85546875" style="52" customWidth="1"/>
    <col min="14082" max="14082" width="13" style="52" customWidth="1"/>
    <col min="14083" max="14083" width="40.140625" style="52" customWidth="1"/>
    <col min="14084" max="14084" width="9.42578125" style="52" customWidth="1"/>
    <col min="14085" max="14085" width="9.5703125" style="52" customWidth="1"/>
    <col min="14086" max="14087" width="12.85546875" style="52" customWidth="1"/>
    <col min="14088" max="14088" width="8.28515625" style="52" customWidth="1"/>
    <col min="14089" max="14089" width="9.140625" style="52"/>
    <col min="14090" max="14090" width="13.42578125" style="52" customWidth="1"/>
    <col min="14091" max="14091" width="10.42578125" style="52" customWidth="1"/>
    <col min="14092" max="14336" width="9.140625" style="52"/>
    <col min="14337" max="14337" width="4.85546875" style="52" customWidth="1"/>
    <col min="14338" max="14338" width="13" style="52" customWidth="1"/>
    <col min="14339" max="14339" width="40.140625" style="52" customWidth="1"/>
    <col min="14340" max="14340" width="9.42578125" style="52" customWidth="1"/>
    <col min="14341" max="14341" width="9.5703125" style="52" customWidth="1"/>
    <col min="14342" max="14343" width="12.85546875" style="52" customWidth="1"/>
    <col min="14344" max="14344" width="8.28515625" style="52" customWidth="1"/>
    <col min="14345" max="14345" width="9.140625" style="52"/>
    <col min="14346" max="14346" width="13.42578125" style="52" customWidth="1"/>
    <col min="14347" max="14347" width="10.42578125" style="52" customWidth="1"/>
    <col min="14348" max="14592" width="9.140625" style="52"/>
    <col min="14593" max="14593" width="4.85546875" style="52" customWidth="1"/>
    <col min="14594" max="14594" width="13" style="52" customWidth="1"/>
    <col min="14595" max="14595" width="40.140625" style="52" customWidth="1"/>
    <col min="14596" max="14596" width="9.42578125" style="52" customWidth="1"/>
    <col min="14597" max="14597" width="9.5703125" style="52" customWidth="1"/>
    <col min="14598" max="14599" width="12.85546875" style="52" customWidth="1"/>
    <col min="14600" max="14600" width="8.28515625" style="52" customWidth="1"/>
    <col min="14601" max="14601" width="9.140625" style="52"/>
    <col min="14602" max="14602" width="13.42578125" style="52" customWidth="1"/>
    <col min="14603" max="14603" width="10.42578125" style="52" customWidth="1"/>
    <col min="14604" max="14848" width="9.140625" style="52"/>
    <col min="14849" max="14849" width="4.85546875" style="52" customWidth="1"/>
    <col min="14850" max="14850" width="13" style="52" customWidth="1"/>
    <col min="14851" max="14851" width="40.140625" style="52" customWidth="1"/>
    <col min="14852" max="14852" width="9.42578125" style="52" customWidth="1"/>
    <col min="14853" max="14853" width="9.5703125" style="52" customWidth="1"/>
    <col min="14854" max="14855" width="12.85546875" style="52" customWidth="1"/>
    <col min="14856" max="14856" width="8.28515625" style="52" customWidth="1"/>
    <col min="14857" max="14857" width="9.140625" style="52"/>
    <col min="14858" max="14858" width="13.42578125" style="52" customWidth="1"/>
    <col min="14859" max="14859" width="10.42578125" style="52" customWidth="1"/>
    <col min="14860" max="15104" width="9.140625" style="52"/>
    <col min="15105" max="15105" width="4.85546875" style="52" customWidth="1"/>
    <col min="15106" max="15106" width="13" style="52" customWidth="1"/>
    <col min="15107" max="15107" width="40.140625" style="52" customWidth="1"/>
    <col min="15108" max="15108" width="9.42578125" style="52" customWidth="1"/>
    <col min="15109" max="15109" width="9.5703125" style="52" customWidth="1"/>
    <col min="15110" max="15111" width="12.85546875" style="52" customWidth="1"/>
    <col min="15112" max="15112" width="8.28515625" style="52" customWidth="1"/>
    <col min="15113" max="15113" width="9.140625" style="52"/>
    <col min="15114" max="15114" width="13.42578125" style="52" customWidth="1"/>
    <col min="15115" max="15115" width="10.42578125" style="52" customWidth="1"/>
    <col min="15116" max="15360" width="9.140625" style="52"/>
    <col min="15361" max="15361" width="4.85546875" style="52" customWidth="1"/>
    <col min="15362" max="15362" width="13" style="52" customWidth="1"/>
    <col min="15363" max="15363" width="40.140625" style="52" customWidth="1"/>
    <col min="15364" max="15364" width="9.42578125" style="52" customWidth="1"/>
    <col min="15365" max="15365" width="9.5703125" style="52" customWidth="1"/>
    <col min="15366" max="15367" width="12.85546875" style="52" customWidth="1"/>
    <col min="15368" max="15368" width="8.28515625" style="52" customWidth="1"/>
    <col min="15369" max="15369" width="9.140625" style="52"/>
    <col min="15370" max="15370" width="13.42578125" style="52" customWidth="1"/>
    <col min="15371" max="15371" width="10.42578125" style="52" customWidth="1"/>
    <col min="15372" max="15616" width="9.140625" style="52"/>
    <col min="15617" max="15617" width="4.85546875" style="52" customWidth="1"/>
    <col min="15618" max="15618" width="13" style="52" customWidth="1"/>
    <col min="15619" max="15619" width="40.140625" style="52" customWidth="1"/>
    <col min="15620" max="15620" width="9.42578125" style="52" customWidth="1"/>
    <col min="15621" max="15621" width="9.5703125" style="52" customWidth="1"/>
    <col min="15622" max="15623" width="12.85546875" style="52" customWidth="1"/>
    <col min="15624" max="15624" width="8.28515625" style="52" customWidth="1"/>
    <col min="15625" max="15625" width="9.140625" style="52"/>
    <col min="15626" max="15626" width="13.42578125" style="52" customWidth="1"/>
    <col min="15627" max="15627" width="10.42578125" style="52" customWidth="1"/>
    <col min="15628" max="15872" width="9.140625" style="52"/>
    <col min="15873" max="15873" width="4.85546875" style="52" customWidth="1"/>
    <col min="15874" max="15874" width="13" style="52" customWidth="1"/>
    <col min="15875" max="15875" width="40.140625" style="52" customWidth="1"/>
    <col min="15876" max="15876" width="9.42578125" style="52" customWidth="1"/>
    <col min="15877" max="15877" width="9.5703125" style="52" customWidth="1"/>
    <col min="15878" max="15879" width="12.85546875" style="52" customWidth="1"/>
    <col min="15880" max="15880" width="8.28515625" style="52" customWidth="1"/>
    <col min="15881" max="15881" width="9.140625" style="52"/>
    <col min="15882" max="15882" width="13.42578125" style="52" customWidth="1"/>
    <col min="15883" max="15883" width="10.42578125" style="52" customWidth="1"/>
    <col min="15884" max="16128" width="9.140625" style="52"/>
    <col min="16129" max="16129" width="4.85546875" style="52" customWidth="1"/>
    <col min="16130" max="16130" width="13" style="52" customWidth="1"/>
    <col min="16131" max="16131" width="40.140625" style="52" customWidth="1"/>
    <col min="16132" max="16132" width="9.42578125" style="52" customWidth="1"/>
    <col min="16133" max="16133" width="9.5703125" style="52" customWidth="1"/>
    <col min="16134" max="16135" width="12.85546875" style="52" customWidth="1"/>
    <col min="16136" max="16136" width="8.28515625" style="52" customWidth="1"/>
    <col min="16137" max="16137" width="9.140625" style="52"/>
    <col min="16138" max="16138" width="13.42578125" style="52" customWidth="1"/>
    <col min="16139" max="16139" width="10.42578125" style="52" customWidth="1"/>
    <col min="16140" max="16384" width="9.140625" style="52"/>
  </cols>
  <sheetData>
    <row r="1" spans="1:11" ht="21" customHeight="1" x14ac:dyDescent="0.2">
      <c r="A1" s="538" t="s">
        <v>199</v>
      </c>
      <c r="B1" s="538"/>
      <c r="C1" s="538"/>
      <c r="D1" s="538"/>
      <c r="E1" s="538"/>
      <c r="F1" s="538"/>
      <c r="G1" s="538"/>
      <c r="H1" s="6"/>
      <c r="I1" s="7"/>
      <c r="J1" s="198" t="s">
        <v>214</v>
      </c>
      <c r="K1" s="120"/>
    </row>
    <row r="2" spans="1:11" ht="21" customHeight="1" x14ac:dyDescent="0.2">
      <c r="A2" s="6" t="s">
        <v>200</v>
      </c>
      <c r="B2" s="6"/>
      <c r="C2" s="9"/>
      <c r="D2" s="8"/>
      <c r="E2" s="6"/>
      <c r="F2" s="6"/>
      <c r="G2" s="6"/>
      <c r="H2" s="6"/>
      <c r="I2" s="6"/>
      <c r="J2" s="119"/>
      <c r="K2" s="119"/>
    </row>
    <row r="3" spans="1:11" ht="21" customHeight="1" x14ac:dyDescent="0.2">
      <c r="A3" s="10" t="s">
        <v>43</v>
      </c>
      <c r="B3" s="6"/>
      <c r="C3" s="11"/>
      <c r="D3" s="12"/>
      <c r="E3" s="12"/>
      <c r="F3" s="12" t="s">
        <v>8</v>
      </c>
      <c r="G3" s="12"/>
      <c r="H3" s="6"/>
      <c r="I3" s="6"/>
      <c r="J3" s="119"/>
      <c r="K3" s="119"/>
    </row>
    <row r="4" spans="1:11" ht="21" customHeight="1" x14ac:dyDescent="0.2">
      <c r="A4" s="10" t="s">
        <v>240</v>
      </c>
      <c r="B4" s="6"/>
      <c r="C4" s="11"/>
      <c r="D4" s="12"/>
      <c r="E4" s="12"/>
      <c r="F4" s="12" t="s">
        <v>44</v>
      </c>
      <c r="G4" s="12"/>
      <c r="H4" s="6"/>
      <c r="I4" s="6"/>
      <c r="J4" s="119"/>
      <c r="K4" s="119"/>
    </row>
    <row r="5" spans="1:11" ht="21" customHeight="1" x14ac:dyDescent="0.2">
      <c r="A5" s="10" t="s">
        <v>241</v>
      </c>
      <c r="B5" s="6"/>
      <c r="C5" s="13"/>
      <c r="D5" s="12"/>
      <c r="E5" s="12"/>
      <c r="F5" s="12" t="s">
        <v>246</v>
      </c>
      <c r="G5" s="12"/>
      <c r="H5" s="6"/>
      <c r="I5" s="14"/>
      <c r="J5" s="119"/>
      <c r="K5" s="121"/>
    </row>
    <row r="6" spans="1:11" ht="25.5" customHeight="1" x14ac:dyDescent="0.2">
      <c r="A6" s="550" t="s">
        <v>45</v>
      </c>
      <c r="B6" s="589" t="s">
        <v>11</v>
      </c>
      <c r="C6" s="590"/>
      <c r="D6" s="550" t="s">
        <v>20</v>
      </c>
      <c r="E6" s="550" t="s">
        <v>47</v>
      </c>
      <c r="F6" s="584" t="s">
        <v>48</v>
      </c>
      <c r="G6" s="586"/>
      <c r="H6" s="584" t="s">
        <v>49</v>
      </c>
      <c r="I6" s="586"/>
      <c r="J6" s="550" t="s">
        <v>26</v>
      </c>
    </row>
    <row r="7" spans="1:11" ht="25.5" customHeight="1" x14ac:dyDescent="0.2">
      <c r="A7" s="552"/>
      <c r="B7" s="592"/>
      <c r="C7" s="593"/>
      <c r="D7" s="552"/>
      <c r="E7" s="552"/>
      <c r="F7" s="300" t="s">
        <v>50</v>
      </c>
      <c r="G7" s="301" t="s">
        <v>51</v>
      </c>
      <c r="H7" s="302" t="s">
        <v>50</v>
      </c>
      <c r="I7" s="302" t="s">
        <v>51</v>
      </c>
      <c r="J7" s="552"/>
    </row>
    <row r="8" spans="1:11" ht="25.5" customHeight="1" x14ac:dyDescent="0.2">
      <c r="A8" s="199">
        <v>4</v>
      </c>
      <c r="B8" s="200" t="s">
        <v>177</v>
      </c>
      <c r="C8" s="124"/>
      <c r="D8" s="201"/>
      <c r="E8" s="201"/>
      <c r="F8" s="202"/>
      <c r="G8" s="203"/>
      <c r="H8" s="204"/>
      <c r="I8" s="204"/>
      <c r="J8" s="205"/>
    </row>
    <row r="9" spans="1:11" s="53" customFormat="1" ht="25.5" customHeight="1" x14ac:dyDescent="0.35">
      <c r="A9" s="206"/>
      <c r="B9" s="176" t="s">
        <v>178</v>
      </c>
      <c r="C9" s="148"/>
      <c r="D9" s="177">
        <v>1</v>
      </c>
      <c r="E9" s="178" t="s">
        <v>97</v>
      </c>
      <c r="F9" s="150"/>
      <c r="G9" s="207"/>
      <c r="H9" s="179"/>
      <c r="I9" s="207"/>
      <c r="J9" s="180"/>
      <c r="K9" s="208"/>
    </row>
    <row r="10" spans="1:11" s="53" customFormat="1" ht="25.5" customHeight="1" x14ac:dyDescent="0.35">
      <c r="A10" s="209"/>
      <c r="B10" s="210" t="s">
        <v>180</v>
      </c>
      <c r="C10" s="171"/>
      <c r="D10" s="211">
        <v>2</v>
      </c>
      <c r="E10" s="212" t="s">
        <v>97</v>
      </c>
      <c r="F10" s="213"/>
      <c r="G10" s="207"/>
      <c r="H10" s="214"/>
      <c r="I10" s="207"/>
      <c r="J10" s="180"/>
      <c r="K10" s="208"/>
    </row>
    <row r="11" spans="1:11" s="53" customFormat="1" ht="25.5" customHeight="1" x14ac:dyDescent="0.35">
      <c r="A11" s="209"/>
      <c r="B11" s="210"/>
      <c r="C11" s="171"/>
      <c r="D11" s="211"/>
      <c r="E11" s="212"/>
      <c r="F11" s="213"/>
      <c r="G11" s="215"/>
      <c r="H11" s="214"/>
      <c r="I11" s="215"/>
      <c r="J11" s="216"/>
      <c r="K11" s="208"/>
    </row>
    <row r="12" spans="1:11" s="53" customFormat="1" ht="25.5" customHeight="1" x14ac:dyDescent="0.35">
      <c r="A12" s="209"/>
      <c r="B12" s="210"/>
      <c r="C12" s="171"/>
      <c r="D12" s="211"/>
      <c r="E12" s="212"/>
      <c r="F12" s="213"/>
      <c r="G12" s="215"/>
      <c r="H12" s="214"/>
      <c r="I12" s="215"/>
      <c r="J12" s="216"/>
      <c r="K12" s="208"/>
    </row>
    <row r="13" spans="1:11" s="53" customFormat="1" ht="25.5" customHeight="1" x14ac:dyDescent="0.35">
      <c r="A13" s="209"/>
      <c r="B13" s="210"/>
      <c r="C13" s="171"/>
      <c r="D13" s="211"/>
      <c r="E13" s="212"/>
      <c r="F13" s="213"/>
      <c r="G13" s="215"/>
      <c r="H13" s="214"/>
      <c r="I13" s="215"/>
      <c r="J13" s="216"/>
      <c r="K13" s="208"/>
    </row>
    <row r="14" spans="1:11" s="53" customFormat="1" ht="25.5" customHeight="1" x14ac:dyDescent="0.35">
      <c r="A14" s="209"/>
      <c r="B14" s="210"/>
      <c r="C14" s="171"/>
      <c r="D14" s="211"/>
      <c r="E14" s="212"/>
      <c r="F14" s="213"/>
      <c r="G14" s="215"/>
      <c r="H14" s="214"/>
      <c r="I14" s="215"/>
      <c r="J14" s="216"/>
      <c r="K14" s="208"/>
    </row>
    <row r="15" spans="1:11" ht="24" customHeight="1" x14ac:dyDescent="0.2">
      <c r="A15" s="154"/>
      <c r="B15" s="160"/>
      <c r="C15" s="217"/>
      <c r="D15" s="218"/>
      <c r="E15" s="219"/>
      <c r="F15" s="220"/>
      <c r="G15" s="221"/>
      <c r="H15" s="222"/>
      <c r="I15" s="223"/>
      <c r="J15" s="224"/>
    </row>
    <row r="16" spans="1:11" s="53" customFormat="1" ht="25.5" customHeight="1" x14ac:dyDescent="0.2">
      <c r="A16" s="581" t="s">
        <v>63</v>
      </c>
      <c r="B16" s="582"/>
      <c r="C16" s="582"/>
      <c r="D16" s="582"/>
      <c r="E16" s="582"/>
      <c r="F16" s="303"/>
      <c r="G16" s="225">
        <f>SUM(G9:G15)</f>
        <v>0</v>
      </c>
      <c r="H16" s="225"/>
      <c r="I16" s="225"/>
      <c r="J16" s="225">
        <f>SUM(J9:J15)</f>
        <v>0</v>
      </c>
    </row>
    <row r="17" spans="1:10" ht="25.5" customHeight="1" x14ac:dyDescent="0.2">
      <c r="A17" s="597" t="s">
        <v>179</v>
      </c>
      <c r="B17" s="598"/>
      <c r="C17" s="598"/>
      <c r="D17" s="598"/>
      <c r="E17" s="598"/>
      <c r="F17" s="304"/>
      <c r="G17" s="226">
        <f>G16</f>
        <v>0</v>
      </c>
      <c r="H17" s="226"/>
      <c r="I17" s="226"/>
      <c r="J17" s="226">
        <f>J16</f>
        <v>0</v>
      </c>
    </row>
    <row r="18" spans="1:10" ht="25.5" customHeight="1" x14ac:dyDescent="0.2">
      <c r="B18" s="51"/>
      <c r="C18" s="51"/>
      <c r="D18" s="117"/>
      <c r="E18" s="118"/>
      <c r="F18" s="227"/>
      <c r="I18" s="228"/>
    </row>
    <row r="19" spans="1:10" ht="25.5" customHeight="1" x14ac:dyDescent="0.2">
      <c r="B19" s="51"/>
      <c r="C19" s="229"/>
      <c r="D19" s="230"/>
      <c r="E19" s="231"/>
      <c r="F19" s="232"/>
      <c r="G19" s="233"/>
      <c r="H19" s="234"/>
      <c r="I19" s="235"/>
      <c r="J19" s="236"/>
    </row>
    <row r="20" spans="1:10" ht="25.5" customHeight="1" x14ac:dyDescent="0.2">
      <c r="B20" s="51"/>
      <c r="C20" s="229"/>
      <c r="D20" s="230"/>
      <c r="E20" s="231"/>
      <c r="F20" s="232"/>
      <c r="G20" s="233"/>
      <c r="H20" s="234"/>
      <c r="I20" s="235"/>
      <c r="J20" s="236"/>
    </row>
    <row r="21" spans="1:10" ht="21" customHeight="1" x14ac:dyDescent="0.2">
      <c r="B21" s="47" t="s">
        <v>245</v>
      </c>
      <c r="C21" s="229"/>
      <c r="D21" s="230"/>
      <c r="E21" s="231"/>
      <c r="F21" s="232"/>
      <c r="G21" s="233"/>
      <c r="H21" s="234"/>
      <c r="I21" s="235"/>
      <c r="J21" s="236"/>
    </row>
    <row r="22" spans="1:10" ht="21" customHeight="1" x14ac:dyDescent="0.2">
      <c r="B22" s="51"/>
      <c r="C22" s="229"/>
      <c r="D22" s="230"/>
      <c r="E22" s="231"/>
      <c r="F22" s="232"/>
      <c r="G22" s="233"/>
      <c r="H22" s="234"/>
      <c r="I22" s="235"/>
      <c r="J22" s="236"/>
    </row>
    <row r="23" spans="1:10" ht="21" customHeight="1" x14ac:dyDescent="0.2">
      <c r="B23" s="51"/>
      <c r="C23" s="229"/>
      <c r="D23" s="230"/>
      <c r="E23" s="231"/>
      <c r="F23" s="232"/>
      <c r="G23" s="233"/>
      <c r="H23" s="234"/>
      <c r="I23" s="235"/>
      <c r="J23" s="236"/>
    </row>
    <row r="24" spans="1:10" ht="21" customHeight="1" x14ac:dyDescent="0.2">
      <c r="B24" s="51"/>
      <c r="C24" s="229"/>
      <c r="D24" s="230"/>
      <c r="E24" s="231"/>
      <c r="F24" s="232"/>
      <c r="G24" s="233"/>
      <c r="H24" s="234"/>
      <c r="I24" s="235"/>
      <c r="J24" s="236"/>
    </row>
    <row r="25" spans="1:10" ht="21" customHeight="1" x14ac:dyDescent="0.2">
      <c r="B25" s="51"/>
      <c r="C25" s="229"/>
      <c r="D25" s="230"/>
      <c r="E25" s="231"/>
      <c r="F25" s="232"/>
      <c r="G25" s="233"/>
      <c r="H25" s="234"/>
      <c r="I25" s="235"/>
      <c r="J25" s="236"/>
    </row>
    <row r="26" spans="1:10" ht="21" customHeight="1" x14ac:dyDescent="0.2">
      <c r="B26" s="51"/>
      <c r="C26" s="229"/>
      <c r="D26" s="230"/>
      <c r="E26" s="231"/>
      <c r="F26" s="232"/>
      <c r="G26" s="233"/>
      <c r="H26" s="234"/>
      <c r="I26" s="235"/>
      <c r="J26" s="236"/>
    </row>
    <row r="27" spans="1:10" ht="21" customHeight="1" x14ac:dyDescent="0.2">
      <c r="B27" s="51"/>
      <c r="C27" s="229"/>
      <c r="D27" s="230"/>
      <c r="E27" s="231"/>
      <c r="F27" s="232"/>
      <c r="G27" s="233"/>
      <c r="H27" s="234"/>
      <c r="I27" s="235"/>
      <c r="J27" s="236"/>
    </row>
    <row r="28" spans="1:10" ht="21" customHeight="1" x14ac:dyDescent="0.2">
      <c r="B28" s="51"/>
      <c r="C28" s="229"/>
      <c r="D28" s="230"/>
      <c r="E28" s="231"/>
      <c r="F28" s="232"/>
      <c r="G28" s="233"/>
      <c r="H28" s="234"/>
      <c r="I28" s="235"/>
      <c r="J28" s="236"/>
    </row>
    <row r="29" spans="1:10" ht="25.5" customHeight="1" x14ac:dyDescent="0.2">
      <c r="B29" s="51"/>
      <c r="C29" s="229"/>
      <c r="D29" s="230"/>
      <c r="E29" s="231"/>
      <c r="F29" s="232"/>
      <c r="G29" s="233"/>
      <c r="H29" s="234"/>
      <c r="I29" s="235"/>
      <c r="J29" s="236"/>
    </row>
    <row r="30" spans="1:10" ht="25.5" customHeight="1" x14ac:dyDescent="0.2">
      <c r="B30" s="51"/>
      <c r="C30" s="229"/>
      <c r="D30" s="230"/>
      <c r="E30" s="231"/>
      <c r="F30" s="232"/>
      <c r="G30" s="233"/>
      <c r="H30" s="234"/>
      <c r="I30" s="235"/>
      <c r="J30" s="236"/>
    </row>
    <row r="31" spans="1:10" ht="25.5" customHeight="1" x14ac:dyDescent="0.2"/>
    <row r="32" spans="1:10" ht="25.5" customHeight="1" x14ac:dyDescent="0.2"/>
    <row r="33" spans="10:10" ht="25.5" customHeight="1" x14ac:dyDescent="0.2"/>
    <row r="34" spans="10:10" ht="25.5" customHeight="1" x14ac:dyDescent="0.2"/>
    <row r="35" spans="10:10" ht="25.5" customHeight="1" x14ac:dyDescent="0.2"/>
    <row r="36" spans="10:10" ht="25.5" customHeight="1" x14ac:dyDescent="0.2"/>
    <row r="37" spans="10:10" ht="25.5" customHeight="1" x14ac:dyDescent="0.2"/>
    <row r="38" spans="10:10" ht="25.5" customHeight="1" x14ac:dyDescent="0.35">
      <c r="J38" s="161"/>
    </row>
    <row r="39" spans="10:10" ht="25.5" customHeight="1" x14ac:dyDescent="0.2"/>
    <row r="40" spans="10:10" ht="25.5" customHeight="1" x14ac:dyDescent="0.2"/>
    <row r="41" spans="10:10" ht="25.5" customHeight="1" x14ac:dyDescent="0.2"/>
    <row r="42" spans="10:10" ht="25.5" customHeight="1" x14ac:dyDescent="0.2"/>
    <row r="43" spans="10:10" ht="25.5" customHeight="1" x14ac:dyDescent="0.2"/>
    <row r="44" spans="10:10" ht="25.5" customHeight="1" x14ac:dyDescent="0.2"/>
    <row r="45" spans="10:10" ht="25.5" customHeight="1" x14ac:dyDescent="0.2"/>
    <row r="46" spans="10:10" ht="25.5" customHeight="1" x14ac:dyDescent="0.2"/>
    <row r="47" spans="10:10" ht="25.5" customHeight="1" x14ac:dyDescent="0.2"/>
    <row r="48" spans="10:10" ht="25.5" customHeight="1" x14ac:dyDescent="0.2"/>
    <row r="49" spans="10:10" ht="25.5" customHeight="1" x14ac:dyDescent="0.35">
      <c r="J49" s="161" t="s">
        <v>238</v>
      </c>
    </row>
    <row r="50" spans="10:10" ht="25.5" customHeight="1" x14ac:dyDescent="0.2"/>
    <row r="51" spans="10:10" ht="25.5" customHeight="1" x14ac:dyDescent="0.2"/>
    <row r="52" spans="10:10" ht="25.5" customHeight="1" x14ac:dyDescent="0.2"/>
    <row r="53" spans="10:10" ht="25.5" customHeight="1" x14ac:dyDescent="0.2"/>
    <row r="54" spans="10:10" ht="25.5" customHeight="1" x14ac:dyDescent="0.2"/>
    <row r="55" spans="10:10" ht="25.5" customHeight="1" x14ac:dyDescent="0.2"/>
    <row r="56" spans="10:10" ht="25.5" customHeight="1" x14ac:dyDescent="0.2"/>
    <row r="57" spans="10:10" ht="25.5" customHeight="1" x14ac:dyDescent="0.2"/>
  </sheetData>
  <mergeCells count="10">
    <mergeCell ref="A1:G1"/>
    <mergeCell ref="A16:E16"/>
    <mergeCell ref="A17:E17"/>
    <mergeCell ref="J6:J7"/>
    <mergeCell ref="A6:A7"/>
    <mergeCell ref="B6:C7"/>
    <mergeCell ref="D6:D7"/>
    <mergeCell ref="E6:E7"/>
    <mergeCell ref="F6:G6"/>
    <mergeCell ref="H6:I6"/>
  </mergeCells>
  <phoneticPr fontId="64" type="noConversion"/>
  <printOptions horizontalCentered="1"/>
  <pageMargins left="0.19685039370078741" right="0.19685039370078741" top="0.19685039370078741" bottom="0.19685039370078741" header="0.31496062992125984" footer="0.31496062992125984"/>
  <pageSetup paperSize="9"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dc986c5-fc3b-4846-9a97-98559a28de8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0583C9C92F6C4E41803AD138CD713D97" ma:contentTypeVersion="13" ma:contentTypeDescription="สร้างเอกสารใหม่" ma:contentTypeScope="" ma:versionID="1a6fe1bb62849eb64b43b6071df0e0d1">
  <xsd:schema xmlns:xsd="http://www.w3.org/2001/XMLSchema" xmlns:xs="http://www.w3.org/2001/XMLSchema" xmlns:p="http://schemas.microsoft.com/office/2006/metadata/properties" xmlns:ns3="fdc986c5-fc3b-4846-9a97-98559a28de82" targetNamespace="http://schemas.microsoft.com/office/2006/metadata/properties" ma:root="true" ma:fieldsID="af19da78ae1b4015b3726b37d300ed0a" ns3:_="">
    <xsd:import namespace="fdc986c5-fc3b-4846-9a97-98559a28de8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SearchProperties" minOccurs="0"/>
                <xsd:element ref="ns3:_activity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c986c5-fc3b-4846-9a97-98559a28de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0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E7E04A-2400-459F-AE95-5FB4C7C95676}">
  <ds:schemaRefs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fdc986c5-fc3b-4846-9a97-98559a28de82"/>
    <ds:schemaRef ds:uri="http://purl.org/dc/terms/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A456063-1203-4D6D-ABA3-BE802E086F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68D7EC-76D4-4E2E-8D92-E1553553D5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c986c5-fc3b-4846-9a97-98559a28de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10</vt:i4>
      </vt:variant>
      <vt:variant>
        <vt:lpstr>ช่วงที่มีชื่อ</vt:lpstr>
      </vt:variant>
      <vt:variant>
        <vt:i4>14</vt:i4>
      </vt:variant>
    </vt:vector>
  </HeadingPairs>
  <TitlesOfParts>
    <vt:vector size="24" baseType="lpstr">
      <vt:lpstr>ปร.6</vt:lpstr>
      <vt:lpstr>ปร.5(ก)</vt:lpstr>
      <vt:lpstr>ปร 5  (ข)</vt:lpstr>
      <vt:lpstr>ปร5 (พ)</vt:lpstr>
      <vt:lpstr>ปร.4</vt:lpstr>
      <vt:lpstr>1.โครงสร้างและสถาปัตย</vt:lpstr>
      <vt:lpstr>2.ไฟฟ้า</vt:lpstr>
      <vt:lpstr>3.สุขาภิบาล</vt:lpstr>
      <vt:lpstr>4.ครุภัณฑ์</vt:lpstr>
      <vt:lpstr>5.คชจ พิเศษ</vt:lpstr>
      <vt:lpstr>'1.โครงสร้างและสถาปัตย'!Print_Area</vt:lpstr>
      <vt:lpstr>'2.ไฟฟ้า'!Print_Area</vt:lpstr>
      <vt:lpstr>'3.สุขาภิบาล'!Print_Area</vt:lpstr>
      <vt:lpstr>'4.ครุภัณฑ์'!Print_Area</vt:lpstr>
      <vt:lpstr>'5.คชจ พิเศษ'!Print_Area</vt:lpstr>
      <vt:lpstr>'ปร 5  (ข)'!Print_Area</vt:lpstr>
      <vt:lpstr>ปร.4!Print_Area</vt:lpstr>
      <vt:lpstr>'ปร.5(ก)'!Print_Area</vt:lpstr>
      <vt:lpstr>ปร.6!Print_Area</vt:lpstr>
      <vt:lpstr>'ปร5 (พ)'!Print_Area</vt:lpstr>
      <vt:lpstr>'1.โครงสร้างและสถาปัตย'!Print_Titles</vt:lpstr>
      <vt:lpstr>'2.ไฟฟ้า'!Print_Titles</vt:lpstr>
      <vt:lpstr>'3.สุขาภิบาล'!Print_Titles</vt:lpstr>
      <vt:lpstr>'ปร 5  (ข)'!Print_Titles</vt:lpstr>
    </vt:vector>
  </TitlesOfParts>
  <Manager/>
  <Company>iLLUSiON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WincoolV4</dc:creator>
  <cp:keywords/>
  <dc:description/>
  <cp:lastModifiedBy>erp-005pc</cp:lastModifiedBy>
  <cp:revision/>
  <cp:lastPrinted>2024-12-06T08:03:08Z</cp:lastPrinted>
  <dcterms:created xsi:type="dcterms:W3CDTF">2009-01-06T16:24:10Z</dcterms:created>
  <dcterms:modified xsi:type="dcterms:W3CDTF">2024-12-24T05:03:11Z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0x0101000583C9C92F6C4E41803AD138CD713D97</vt:lpwstr>
  </property>
</Properties>
</file>