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IT_PLCPL\OneDrive - Rajamangala University of Technology Lanna\00 SKAP 13072561\SK3 งานติดตามและประเมินผล\2563-แบบรายงานผล\2563-ติดตาม (ครั้งที่ 2)\"/>
    </mc:Choice>
  </mc:AlternateContent>
  <bookViews>
    <workbookView xWindow="0" yWindow="0" windowWidth="20490" windowHeight="7650"/>
  </bookViews>
  <sheets>
    <sheet name="1.วิทยาศาสตร์ฯ (แผ่นดิน)" sheetId="1" r:id="rId1"/>
    <sheet name="2.วิทยาศาสตร์ฯ (รายได้)" sheetId="2" r:id="rId2"/>
    <sheet name="3.วิทยาศาสตร์ฯ (งานฟาร์ม)" sheetId="3" r:id="rId3"/>
    <sheet name="4.วิทยาศาสตร์ฯ (กันเหลื่อมปี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E19" i="1" l="1"/>
  <c r="E17" i="1"/>
  <c r="E15" i="1"/>
  <c r="G14" i="2" l="1"/>
  <c r="G15" i="2"/>
  <c r="G43" i="1" l="1"/>
  <c r="G12" i="4" l="1"/>
  <c r="G11" i="4"/>
  <c r="G10" i="4" l="1"/>
  <c r="G8" i="4"/>
  <c r="G7" i="4"/>
  <c r="H7" i="3" l="1"/>
  <c r="F8" i="3"/>
  <c r="H8" i="3" s="1"/>
  <c r="F9" i="3"/>
  <c r="H9" i="3" s="1"/>
  <c r="F11" i="3"/>
  <c r="H11" i="3" s="1"/>
  <c r="F12" i="3"/>
  <c r="H12" i="3" s="1"/>
  <c r="F13" i="3"/>
  <c r="F14" i="3"/>
  <c r="F15" i="3"/>
  <c r="H15" i="3" s="1"/>
  <c r="H16" i="3"/>
  <c r="F17" i="3"/>
  <c r="H18" i="3"/>
  <c r="F19" i="3"/>
  <c r="H19" i="3" s="1"/>
  <c r="F20" i="3"/>
  <c r="H20" i="3" s="1"/>
  <c r="F21" i="3"/>
  <c r="F22" i="3"/>
  <c r="F23" i="3"/>
  <c r="H23" i="3" s="1"/>
  <c r="F6" i="3"/>
  <c r="H6" i="3" s="1"/>
  <c r="H10" i="3"/>
  <c r="H13" i="3"/>
  <c r="H14" i="3"/>
  <c r="H17" i="3"/>
  <c r="H21" i="3"/>
  <c r="H22" i="3"/>
  <c r="E35" i="1"/>
  <c r="G40" i="1"/>
  <c r="G41" i="1"/>
  <c r="G4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5" i="1"/>
  <c r="G14" i="1"/>
  <c r="G13" i="1"/>
  <c r="G12" i="1"/>
  <c r="G11" i="1"/>
  <c r="G10" i="1"/>
  <c r="G9" i="1"/>
  <c r="G8" i="1"/>
  <c r="G7" i="1"/>
  <c r="G6" i="1"/>
  <c r="G13" i="2" l="1"/>
  <c r="G12" i="2"/>
  <c r="G11" i="2"/>
  <c r="G10" i="2"/>
  <c r="G9" i="2"/>
  <c r="G8" i="2"/>
  <c r="G7" i="2"/>
  <c r="G6" i="2"/>
  <c r="G17" i="1"/>
  <c r="G18" i="1"/>
  <c r="G19" i="1"/>
  <c r="G35" i="1"/>
  <c r="G36" i="1"/>
  <c r="G37" i="1"/>
  <c r="G38" i="1"/>
  <c r="G39" i="1"/>
  <c r="G16" i="1"/>
</calcChain>
</file>

<file path=xl/comments1.xml><?xml version="1.0" encoding="utf-8"?>
<comments xmlns="http://schemas.openxmlformats.org/spreadsheetml/2006/main">
  <authors>
    <author>ARCIT_PLCPL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ให้ระบุจำนวนวัตถุประสงค์ของโครงการ ทั้งที่บรรลุ และไม่บรรลุ เช่น 
- บรรลุ 2 ข้อ ไม่บรรลุ 1 ข้อ
- บรรลุทั้ง 3 ข้อ</t>
        </r>
      </text>
    </comment>
    <comment ref="I6" authorId="0" shapeId="0">
      <text>
        <r>
          <rPr>
            <b/>
            <u/>
            <sz val="9"/>
            <color indexed="81"/>
            <rFont val="Tahoma"/>
            <family val="2"/>
          </rPr>
          <t xml:space="preserve">จำนวนวัตถุประสงค์ที่บรรลุ X 100
</t>
        </r>
        <r>
          <rPr>
            <b/>
            <sz val="9"/>
            <color indexed="81"/>
            <rFont val="Tahoma"/>
            <family val="2"/>
          </rPr>
          <t>จำนวนวัตถุประสงค์ทั้งหมด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ให้ระบุจำนวนวัตถุประสงค์ของโครงการ ทั้งที่บรรลุ และไม่บรรลุ เช่น 
- บรรลุ 2 ข้อ ไม่บรรลุ 1 ข้อ
- บรรลุทั้ง 3 ข้อ</t>
        </r>
      </text>
    </comment>
    <comment ref="I16" authorId="0" shapeId="0">
      <text>
        <r>
          <rPr>
            <b/>
            <u/>
            <sz val="9"/>
            <color indexed="81"/>
            <rFont val="Tahoma"/>
            <family val="2"/>
          </rPr>
          <t xml:space="preserve">จำนวนวัตถุประสงค์ที่บรรลุ X 100
</t>
        </r>
        <r>
          <rPr>
            <b/>
            <sz val="9"/>
            <color indexed="81"/>
            <rFont val="Tahoma"/>
            <family val="2"/>
          </rPr>
          <t>จำนวนวัตถุประสงค์ทั้งหมด</t>
        </r>
      </text>
    </comment>
  </commentList>
</comments>
</file>

<file path=xl/comments2.xml><?xml version="1.0" encoding="utf-8"?>
<comments xmlns="http://schemas.openxmlformats.org/spreadsheetml/2006/main">
  <authors>
    <author>ARCIT_PLCPL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ให้ระบุจำนวนวัตถุประสงค์ของโครงการ ทั้งที่บรรลุ และไม่บรรลุ เช่น 
- บรรลุ 2 ข้อ ไม่บรรลุ 1 ข้อ
- บรรลุทั้ง 3 ข้อ</t>
        </r>
      </text>
    </comment>
    <comment ref="I6" authorId="0" shapeId="0">
      <text>
        <r>
          <rPr>
            <b/>
            <u/>
            <sz val="9"/>
            <color indexed="81"/>
            <rFont val="Tahoma"/>
            <family val="2"/>
          </rPr>
          <t xml:space="preserve">จำนวนวัตถุประสงค์ที่บรรลุ X 100
</t>
        </r>
        <r>
          <rPr>
            <b/>
            <sz val="9"/>
            <color indexed="81"/>
            <rFont val="Tahoma"/>
            <family val="2"/>
          </rPr>
          <t>จำนวนวัตถุประสงค์ทั้งหมด</t>
        </r>
      </text>
    </comment>
  </commentList>
</comments>
</file>

<file path=xl/comments3.xml><?xml version="1.0" encoding="utf-8"?>
<comments xmlns="http://schemas.openxmlformats.org/spreadsheetml/2006/main">
  <authors>
    <author>ARCIT_PLCPL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ให้ระบุจำนวนวัตถุประสงค์ของโครงการ ทั้งที่บรรลุ และไม่บรรลุ เช่น 
- บรรลุ 2 ข้อ ไม่บรรลุ 1 ข้อ
- บรรลุทั้ง 3 ข้อ</t>
        </r>
      </text>
    </comment>
    <comment ref="J6" authorId="0" shapeId="0">
      <text>
        <r>
          <rPr>
            <b/>
            <u/>
            <sz val="9"/>
            <color indexed="81"/>
            <rFont val="Tahoma"/>
            <family val="2"/>
          </rPr>
          <t xml:space="preserve">จำนวนวัตถุประสงค์ที่บรรลุ X 100
</t>
        </r>
        <r>
          <rPr>
            <b/>
            <sz val="9"/>
            <color indexed="81"/>
            <rFont val="Tahoma"/>
            <family val="2"/>
          </rPr>
          <t>จำนวนวัตถุประสงค์ทั้งหมด</t>
        </r>
      </text>
    </comment>
  </commentList>
</comments>
</file>

<file path=xl/comments4.xml><?xml version="1.0" encoding="utf-8"?>
<comments xmlns="http://schemas.openxmlformats.org/spreadsheetml/2006/main">
  <authors>
    <author>ARCIT_PLCPL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ให้ระบุจำนวนวัตถุประสงค์ของโครงการ ทั้งที่บรรลุ และไม่บรรลุ เช่น 
- บรรลุ 2 ข้อ ไม่บรรลุ 1 ข้อ
- บรรลุทั้ง 3 ข้อ</t>
        </r>
      </text>
    </comment>
    <comment ref="I7" authorId="0" shapeId="0">
      <text>
        <r>
          <rPr>
            <b/>
            <u/>
            <sz val="9"/>
            <color indexed="81"/>
            <rFont val="Tahoma"/>
            <family val="2"/>
          </rPr>
          <t xml:space="preserve">จำนวนวัตถุประสงค์ที่บรรลุ X 100
</t>
        </r>
        <r>
          <rPr>
            <b/>
            <sz val="9"/>
            <color indexed="81"/>
            <rFont val="Tahoma"/>
            <family val="2"/>
          </rPr>
          <t>จำนวนวัตถุประสงค์ทั้งหมด</t>
        </r>
      </text>
    </comment>
  </commentList>
</comments>
</file>

<file path=xl/sharedStrings.xml><?xml version="1.0" encoding="utf-8"?>
<sst xmlns="http://schemas.openxmlformats.org/spreadsheetml/2006/main" count="271" uniqueCount="177">
  <si>
    <t>แบบรายงานผลการดำเนินงานโครงการตามแผนปฏิบัติราชการประจำปี และที่ได้รับโอนจัดสรรในภายหลัง</t>
  </si>
  <si>
    <t>ประจำปีงบประมาณ พ.ศ. 2563 มหาวิทยาลัยเทคโนโลยีราชมงคลล้านนาพิษณุโลก</t>
  </si>
  <si>
    <t>ที่</t>
  </si>
  <si>
    <t>รหัสงบประมาณ</t>
  </si>
  <si>
    <t>รหัสโครงการ</t>
  </si>
  <si>
    <t>ชื่อโครงการ</t>
  </si>
  <si>
    <t>งบประมาณ</t>
  </si>
  <si>
    <t>จัดสรร</t>
  </si>
  <si>
    <t>เบิกจ่าย</t>
  </si>
  <si>
    <t>คงเหลือ</t>
  </si>
  <si>
    <t>การบรรลุวัตถุประสงค์</t>
  </si>
  <si>
    <t>ผล</t>
  </si>
  <si>
    <t>ร้อยละ</t>
  </si>
  <si>
    <t>ผลการดำเนินงาน</t>
  </si>
  <si>
    <t>ผลผลิต</t>
  </si>
  <si>
    <t>ผลลัพธ์</t>
  </si>
  <si>
    <t>แหล่งงบประมาณ : 1000 แผ่นดิน          หน่วยงาน : คณะวิทยาศาสตร์และเทคโนโลยีการเกษตร</t>
  </si>
  <si>
    <t>แหล่งงบประมาณ : 2000 เงินรายได้          หน่วยงาน : คณะวิทยาศาสตร์และเทคโนโลยีการเกษตร</t>
  </si>
  <si>
    <t>8136</t>
  </si>
  <si>
    <t>8C00</t>
  </si>
  <si>
    <t>8B00</t>
  </si>
  <si>
    <t>8F00</t>
  </si>
  <si>
    <t>76317220100081362100</t>
  </si>
  <si>
    <t>76317220100081362200</t>
  </si>
  <si>
    <t>76317220130181362300</t>
  </si>
  <si>
    <t>76317220630181362400</t>
  </si>
  <si>
    <t>76317220630981362500</t>
  </si>
  <si>
    <t>76317220630281362600</t>
  </si>
  <si>
    <t>76317220000081362700</t>
  </si>
  <si>
    <t>76317220530181363300</t>
  </si>
  <si>
    <t>76317220530481363400</t>
  </si>
  <si>
    <t>76317220530281363500</t>
  </si>
  <si>
    <t>76317220530581363600</t>
  </si>
  <si>
    <t>76317220430181363700</t>
  </si>
  <si>
    <t>76317220420181363800</t>
  </si>
  <si>
    <t>76317220000081364700</t>
  </si>
  <si>
    <t>7631722000008C004800</t>
  </si>
  <si>
    <t>7631722000008B004900</t>
  </si>
  <si>
    <t>7631722000008B005000</t>
  </si>
  <si>
    <t>7631722000008C005400</t>
  </si>
  <si>
    <t>7631722000008C005500</t>
  </si>
  <si>
    <t>7631722000008F005600</t>
  </si>
  <si>
    <t>7631722000008F005700</t>
  </si>
  <si>
    <t>7631722000008F006000</t>
  </si>
  <si>
    <t>76317220000081366400</t>
  </si>
  <si>
    <t>76317220000081366500</t>
  </si>
  <si>
    <t>76317220000081366600</t>
  </si>
  <si>
    <t>76317220000081366700</t>
  </si>
  <si>
    <t>76317220000081367400</t>
  </si>
  <si>
    <t>76317220000081367500</t>
  </si>
  <si>
    <t>76317220000081367600</t>
  </si>
  <si>
    <t>76317220000081367700</t>
  </si>
  <si>
    <t>76317220000081367800</t>
  </si>
  <si>
    <t>76317220000081367900</t>
  </si>
  <si>
    <t>76317220000081368000</t>
  </si>
  <si>
    <t>76317220000081368100</t>
  </si>
  <si>
    <t>76317220000081368200</t>
  </si>
  <si>
    <t>76317220000081368900</t>
  </si>
  <si>
    <t>76317220000081369000</t>
  </si>
  <si>
    <t>พิษณุโลก-งปม.วิทย์ โครงการจัดการเรียนการสอนสาขาวิชาวิทยาศาสตร์พื้นฐาน (วท.บ.)</t>
  </si>
  <si>
    <t>พิษณุโลก-งปม.วิทย์ โครงการจัดการเรียนการสอนสาขาวิชาวิทยาศาสตร์พื้นฐาน (ปวส.)</t>
  </si>
  <si>
    <t>พิษณุโลก-งปม.วิทย์ โครงการจัดการเรียนการสอนสาขาวิชาเทคโนโลยีสารสนเทศ (วท.บ.)</t>
  </si>
  <si>
    <t>พิษณุโลก-งปม.วิทย์ โครงการจัดการเรียนการสอนสาขาวิชาเทคโนโลยีการอาหาร (วท.บ.)</t>
  </si>
  <si>
    <t>พิษณุโลก-งปม.วิทย์ โครงการจัดการเรียนการสอนสาขาวิชาเทคโนโลยีเครื่องจักรกลเกษตร (ปวส.)</t>
  </si>
  <si>
    <t>พิษณุโลก-งปม.วิทย์ โครงการจัดการเรียนการสอนสาขาวิชาเทคโนโลยีเครื่องจักรกลเกษตร (วท.บ.)</t>
  </si>
  <si>
    <t>พิษณุโลก-งปม.วิทย์ โครงการจัดการเรียนการสอนคณะวิทยาศาสตร์และเทคโนโลยีการเกษตร สำหรับรายวิชาในคณะบริหารธุรกิจและศิลปศาสตร์ พิษณุโลก</t>
  </si>
  <si>
    <t>พิษณุโลก-งปม.วิทย์ โครงการจัดการเรียนการสอนสาขาวิชาประมง ระดับปริญญาตรี</t>
  </si>
  <si>
    <t>พิษณุโลก-งปม.วิทย์ โครงการจัดการเรียนการสอนสาขาวิชาประมง ระดับประกาศนียบัตรวิชาชีพชั้นสูง</t>
  </si>
  <si>
    <t>พิษณุโลก-งปม.วิทย์ โครงการจัดการเรียนการสอนสาขาวิชาสัตวศาสตร์ ระดับปริญญาตรี</t>
  </si>
  <si>
    <t>พิษณุโลก-งปม.วิทย์ โครงการจัดการเรียนการสอน ระดับ ปวส.สาขาวิชาสัตวศาสตร์</t>
  </si>
  <si>
    <t>พิษณุโลก-งปม.วิทย์ โครงการจัดการเรียนการสอนสาขาวิชาพืชศาสตร์ (วท.บ.)</t>
  </si>
  <si>
    <t>พิษณุโลก-งปม.วิทย์ โครงการจัดการเรียนการสอนสาขาวิชาพืชศาสตร์ (ปวส.)</t>
  </si>
  <si>
    <t>พิษณุโลก-งปม.วิทย์ โครงการการเรียนการสอนคณะวิทยาศาสตร์และเทคโนโลยีการเกษตร พิษณุโลก (วท.บ. เพิ่มเติม)</t>
  </si>
  <si>
    <t>พิษณุโลก-งปม.วิทย์ โครงการยกระดับคุณภาพชีวิตของหมู่บ้าน ชุมชน แบบมีส่วนร่วม กรณีบ้านรักไทย หมู่ที่ 7 ตำบลชมพู อำเภอเนินมะปราง จังหวัดพิษณุโลก (ดร.ยรรยง เฉลิมแสน)</t>
  </si>
  <si>
    <t>พิษณุโลก-งปม.โครงการอนุรักษ์และใช้ประโยชน์จากพืชอนุรักษ์มะเกี๋ยง (ผศ.ประเทือง)</t>
  </si>
  <si>
    <t>พิษณุโลก-งปม.โครงการสำรวจเก็บรวบรวมพันธุกรรมมันพื้นบ้านในเขตภาคเหนือเพื่อการอนุรักษ์และใช้ประโยชน์</t>
  </si>
  <si>
    <t>พิษณุโลก-งปม.โครงการถ่ายทอดเทคโนโลยีเครื่องบรรจุก๊าซชีวภาพสำหรับครัวเรือน เพื่อแก้ปัญหาแรงดันก๊าซชีวภาพ ถุงหมักก๊าซชีวภาพขนาด 8 ลูกบาศก์เมตร</t>
  </si>
  <si>
    <t>พิษณุโลก-งปม.โครงการการถ่ายทอดการผลิตแท่งเชื้อเพลิงจากส่วนผสมของถ่านกะลามะพร้าวและก้อนเห็ดหลังการเก็บผลผลิตให้กับชุมชน</t>
  </si>
  <si>
    <t>พิษณุโลก-โครงการบริษัทจำลอง รม. (ฤดี) พิษณุโลก</t>
  </si>
  <si>
    <t>พิษณุโลก-งปม.โครงการการพัฒนาปุ๋ยควบคุมการปลดปล่อยจากวัสดุแหลือทิ้งทางการเกษตร (ดร.นันทยา เก่งเขตร์กิจ)</t>
  </si>
  <si>
    <t xml:space="preserve">พิษณุโลก-งปม.เงินอุดหนุน (อ.วรรณภา สระพินครบุรี) โครงการการพัฒนาสูตรและกระบวนการผลิตน้ำส้มตำรสปราร้าพร้อมปรุงที่ไม่เกิดการตกตะกอนหรือแยกชั้นจากการใช้ประโยชน์จากสารให้ความข้นหนืดธรรมชาติ </t>
  </si>
  <si>
    <t>พิษณุโลก-งปม.เงินอุดหนุน (1/2563) โครงการการจัดการเรียนการสอนระดับปริญญาตรี สาขาวิชาเทคโนโลยีการอาหาร</t>
  </si>
  <si>
    <t>พิษณุโลก-งปม.เงินอุดหนุน (1/2563) โครงการการจัดการเรียนการสอนสาขาวิชาเครื่องจักรกรเกษตร ระดับปริญญาตรี ภาคการศึกษาที่ 1/2563</t>
  </si>
  <si>
    <t>พิษณุโลก-งปม.เงินอุดหนุน (1/2563) โครงการจัดการเรียนการสอนสาขาวิชาเทคโนโลยีเครื่องจักรกลเกษตร ระดับประกาศนียัตรวิชาชีพชั้นสูง ภาคการศึกษาที่ 1/2563</t>
  </si>
  <si>
    <t>พิษณุโลก-งปม.เงินอุดหนุน (1/2563) โครงการจัดการเรียนการสอนหลักสูตรเทคโนโลยีสารสนเทศ</t>
  </si>
  <si>
    <t>พิษณุโลก-งปม. โครงการจัดการเรียนการสอนระดับปริญญาตรี สาขาพืชศาสตร์</t>
  </si>
  <si>
    <t>พิษณุโลก-งปม. โครงการจัดการเรียนการสอนระดับประกาศนียบัตรวิชาชีพชั้นสูง สาขาพืชศาสตร์</t>
  </si>
  <si>
    <t>พิษณุโลก-งปม. โครงการการเรียนการสอนสาขาวิชาประมง ระดับปริญญาตรี</t>
  </si>
  <si>
    <t>พิษณุโลก-งปม. โครงการการเรียนการสอนสาขาวิชาประมง ระดับประกาศนียบัตรวิชาชีพชั้นสูง</t>
  </si>
  <si>
    <t>พิษณุโลก-งปม. โครงการจัดการเรียนการสอนสาขาวิทยาศาสตร์พื้นฐาน (ปริญญาตรี)</t>
  </si>
  <si>
    <t>พิษณุโลก-งปม. โครงการจัดการเรียนการสอนสาขาวิทยาศาสตร์พื้นฐาน (ปวส.)</t>
  </si>
  <si>
    <t>พิษณุโลก-งปม. โครงการจัดการเรียนการสอนสาขาวิชาสัตวศาสตร์ ระดับปริญญาตรี</t>
  </si>
  <si>
    <t>พิษณุโลก-งปม. โครงการจัดการเรียนการสอนระดับ ปวส. สาขาวิชาสัตวศาสตร์</t>
  </si>
  <si>
    <t>พิษณุโลก-งปม. โครงการจัดการเรียนการสอนคณะบริหารธุรกิจและศิลปศาสตร์สำหรับนักศึกษาคณะวิทยาศาสตร์และเทคโนโลยีการเกษตร ประจำภาคเรียนที่ 1/2563</t>
  </si>
  <si>
    <t>พิษณุโลก-งปม. โครงการเรียนการสอนคณะวิทยาศาสตร์และเทคโยโลยีการเกษตร พิษณุโลก (วท.บ. เพิ่มเติม)</t>
  </si>
  <si>
    <t>5E00</t>
  </si>
  <si>
    <t>7632722040005E000100</t>
  </si>
  <si>
    <t>7632722053025E000200</t>
  </si>
  <si>
    <t>7632722063025E000400</t>
  </si>
  <si>
    <t>พิษณุโลก-ผปย.โครงการสหกิจศึกษา สาขาพืชศาสตร์ 2/2562</t>
  </si>
  <si>
    <t>พิษณุโลก-ผปย.โครงการนิเทศและสันานักศึกษาฝึกสหกิจศึกษา ระดับ วท.บ. เกษตรศาสตร์ วิชาเอกสัตวศาสตร์ ภาคเรียนที่ 2/2562</t>
  </si>
  <si>
    <t>พิษณุโลก-ผปย.โครงการนิเทศนักศึกษาฝึกประสบการณ์สถานประกอบการและสัมนาฝึกประสบการณ์สถานประกอบการ สาขาวิชาเทคโนโลยีเครื่องจักรกลเกษตร</t>
  </si>
  <si>
    <t>4770</t>
  </si>
  <si>
    <t>5H00</t>
  </si>
  <si>
    <t>7632722000005H003200</t>
  </si>
  <si>
    <t>76327220000047703600</t>
  </si>
  <si>
    <t>พิษณุโลก-ผปย. (KM-ดร.โสภณา สำราญ) โครงการจัดการความรู้ แบบ Active Learning เพื่อพัฒนาบัณฑิตนักปฏิบัติ</t>
  </si>
  <si>
    <t>พิษณุโลก-ผปย. ทุนสนับสนุนโครงการวิจัย Hands-On (นส.สุจิตรา อินทอง) การพัฒนาวัสดุบำรุงดินโดยใช้ ไบโอชาร์จจากวัสดุเหลือทิ้งของกล่วยและทุเรียนร่วมกับมูลหมักก๊าซชีวภาพ</t>
  </si>
  <si>
    <t>76327220500072120100</t>
  </si>
  <si>
    <t>โครงการงานฟาร์มปลาสวยงาม</t>
  </si>
  <si>
    <t>76327220500072120200</t>
  </si>
  <si>
    <t>โครงการงานฟาร์มเลี้ยงสัตว์น้ำเศรษฐกิจ</t>
  </si>
  <si>
    <t>76327220500072120300</t>
  </si>
  <si>
    <t>โครงการงานฟาร์มเพาะพันธุ์สัตว์น้ำ</t>
  </si>
  <si>
    <t>76327220500072120400</t>
  </si>
  <si>
    <t>โครงการงานฟาร์มปลานิล</t>
  </si>
  <si>
    <t>76327220500072120500</t>
  </si>
  <si>
    <t>โครงการงานฟาร์มเลี้ยงปลาเพื่อการเรียนการสอน</t>
  </si>
  <si>
    <t>76327220500072120600</t>
  </si>
  <si>
    <t>โครงการงานฟาร์มไก่ไข่โรงเรือนปิด</t>
  </si>
  <si>
    <t>76327220500072120700</t>
  </si>
  <si>
    <t>โครงการงานฟาร์มไก่ไข่ปลอดภัย</t>
  </si>
  <si>
    <t>76327220500072120800</t>
  </si>
  <si>
    <t>โครงการงานฟาร์มไก่สามสาย</t>
  </si>
  <si>
    <t>76327220500072120900</t>
  </si>
  <si>
    <t>โครงการงานฟาร์มไก่เนื้อปลอดภัย</t>
  </si>
  <si>
    <t>76327220500072121000</t>
  </si>
  <si>
    <t>โครงการงานฟาร์มสุกร</t>
  </si>
  <si>
    <t>76327220500072121100</t>
  </si>
  <si>
    <t>โครงการงานฟาร์มโคนม</t>
  </si>
  <si>
    <t>76327220600072121200</t>
  </si>
  <si>
    <t>โครงการงานฟาร์มการผลิตข้าวเพื่อสุขภาพ</t>
  </si>
  <si>
    <t>76327220600072121300</t>
  </si>
  <si>
    <t>โครงการงานฟาร์มสาขาวิชาเทคโนโลยีการอาหาร</t>
  </si>
  <si>
    <t>76327220400072121400</t>
  </si>
  <si>
    <t>โครงการงานฟาร์มพืชสวน</t>
  </si>
  <si>
    <t>76327220400072121500</t>
  </si>
  <si>
    <t>โครงการงานฟาร์มพืชไร่ ข้าว ข้าวฟ่าง ข้าวโพด</t>
  </si>
  <si>
    <t>76327220400072121600</t>
  </si>
  <si>
    <t>โครงการงานฟาร์มพืชในโรงเรือน</t>
  </si>
  <si>
    <t>76327220400072121700</t>
  </si>
  <si>
    <t>โครงการงานฟาร์มการดินและปุ๋ย</t>
  </si>
  <si>
    <t>76327220400072121800</t>
  </si>
  <si>
    <t>โครงการงานฟาร์ม อ้อย ข้าวอินทรีย์ อื่นๆ</t>
  </si>
  <si>
    <t>รายรับ</t>
  </si>
  <si>
    <r>
      <rPr>
        <u/>
        <sz val="16"/>
        <color rgb="FFFF0000"/>
        <rFont val="TH SarabunPSK"/>
        <family val="2"/>
      </rPr>
      <t>ตัวอย่างที่ 1</t>
    </r>
    <r>
      <rPr>
        <sz val="16"/>
        <color rgb="FFFF0000"/>
        <rFont val="TH SarabunPSK"/>
        <family val="2"/>
      </rPr>
      <t xml:space="preserve"> บรรลุ 2 ข้อ ไม่บรรลุ 1 ข้อ
</t>
    </r>
    <r>
      <rPr>
        <u/>
        <sz val="16"/>
        <color rgb="FFFF0000"/>
        <rFont val="TH SarabunPSK"/>
        <family val="2"/>
      </rPr>
      <t>ตัวอย่างที่ 2</t>
    </r>
    <r>
      <rPr>
        <sz val="16"/>
        <color rgb="FFFF0000"/>
        <rFont val="TH SarabunPSK"/>
        <family val="2"/>
      </rPr>
      <t xml:space="preserve"> บรรลุทั้ง 3 ข้อ</t>
    </r>
  </si>
  <si>
    <t>66.66
100</t>
  </si>
  <si>
    <t>76327300000072010100</t>
  </si>
  <si>
    <t>พิษณุโลก-ผปย.ค่าจ้างเหมาแบบประเมินความพึงพอใจของผู้รับบริการขององค์การบริหารส่วนตำบล</t>
  </si>
  <si>
    <t>76327220000072010400</t>
  </si>
  <si>
    <t>พิษณุโลก-ผปย.โครงการอบรมเชิงปฏิบัติการหลักสูตรระยะสั้น : การตัดแต่งซากสุกรเบื้องต้นและการแปรรูปผลิตภัณฑ์เพื่อเพิ่มมูลค่า (อ.ณวรรณพร)</t>
  </si>
  <si>
    <t>7632722053015E000100</t>
  </si>
  <si>
    <t>1/2562 โครงการนิเทศนักศึกษาฝึกงานสาขาวิชาประมง (กันเหลื่อมปี)</t>
  </si>
  <si>
    <t>โครงการนิเทศและสัมนานักศึกษาฝึกงานภายนอก ระดับ วทบ.สัตวศาสตร์ ภาคเรียนที่ 1/2562 (กันเหลื่อมปี)</t>
  </si>
  <si>
    <t>แหล่งงบประมาณ : กันเหลื่อมปี          หน่วยงาน : คณะวิทยาศาสตร์และเทคโนโลยีการเกษตร</t>
  </si>
  <si>
    <t>งบประมาณเงินรายได้</t>
  </si>
  <si>
    <t>งบประมาณแผ่นดิน</t>
  </si>
  <si>
    <t>76317220000072000400</t>
  </si>
  <si>
    <t>พิษณุโลก-งปม.กันเหลื่อมปี โครงการประกาศนียบัตรเกษตรอุตสาหกรรม หลักสูตรบัณฑิตพันธุ์ใหม่</t>
  </si>
  <si>
    <t>76317220100341080300</t>
  </si>
  <si>
    <t>ความต้องการผลิตภัณฑ์และปัจจัยทางการตลาดที่ส่งผลต่อการยอมรับผลิตภัณฑ์จากกวางของผู้บริโภคในประเทศไทย</t>
  </si>
  <si>
    <t>76317220530241080500</t>
  </si>
  <si>
    <t>ความหลากหลายในรูปแบบของการเลี้ยง การจัดการฟาร์มที่ส่งผลต่อสมรรถภาพการผลิตและแปรรูปและผลตอบแทนทางเศรษฐกิจของฟาร์มกวาง เพื่อสอดคล้องกับรูปแบบการดำเนินธุรกิจในเชิงพาณิชย์ที่เหมาะสม</t>
  </si>
  <si>
    <t>8700</t>
  </si>
  <si>
    <t>76317220000087000200</t>
  </si>
  <si>
    <t>พิษณุโลก-งปม.โครงการสืบสานวัฒนธรรมทางการเกษตร มทร.ล้านนา พิษณุโลก (คณะวิทยาศาสตร์ฯ)</t>
  </si>
  <si>
    <t>7203</t>
  </si>
  <si>
    <t>76327220000072030700</t>
  </si>
  <si>
    <t>พิษณุโลก-ผปย.เงินรับฝาก โครงการหมู่บ้านไก่สวยงามเหลืองหางขาวพระเจ้า 5 พระองค์ บ้านหัวแท ประจำปีงบประมาณ พ.ศ. 2563</t>
  </si>
  <si>
    <t>5200</t>
  </si>
  <si>
    <t>7205</t>
  </si>
  <si>
    <t>76327220000052006400</t>
  </si>
  <si>
    <t>76327220000072056500</t>
  </si>
  <si>
    <t>พิษณุโลก-ผปย. โครงการส่งเสริมศักยภาพนักศึกษาพัฒนานวัตกรรมเชิงสร้างสรรค์ (Young Inventors) มทร.ล้านนา พิษณุโลก</t>
  </si>
  <si>
    <t>พิษณุโลก-ผปย. โครงการเตรียมความพร้อมนักศึกษาใหม่ ปีการศึกษา 2563 คณะวิทยาศาสตร์และเทคโนโลยีการเกษตร มทร.ล้านนา พิษณุโลก</t>
  </si>
  <si>
    <t>พิษณุโลก-ผปย. โครงการพัฒนาทักษะนักศึกษาและศิษย์เก่าสู่ความเป็นผู้ประกอบการภายใต้โครงการแข่งขันทักษะวิชาการทางเกษตรราชมงคล ครั้งที่ 5</t>
  </si>
  <si>
    <t>76327220000052007100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</si>
</sst>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6"/>
      <color rgb="FF0000FF"/>
      <name val="TH SarabunPSK"/>
      <family val="2"/>
    </font>
    <font>
      <sz val="16"/>
      <color rgb="FFFF0000"/>
      <name val="TH SarabunPSK"/>
      <family val="2"/>
    </font>
    <font>
      <u/>
      <sz val="16"/>
      <color rgb="FFFF0000"/>
      <name val="TH SarabunPSK"/>
      <family val="2"/>
    </font>
    <font>
      <b/>
      <u/>
      <sz val="16"/>
      <color rgb="FF0000FF"/>
      <name val="TH SarabunPSK"/>
      <family val="2"/>
    </font>
    <font>
      <sz val="16"/>
      <color rgb="FF333333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vertical="top"/>
    </xf>
    <xf numFmtId="43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3" fillId="2" borderId="1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9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43" fontId="3" fillId="3" borderId="4" xfId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43" fontId="7" fillId="0" borderId="1" xfId="1" applyFont="1" applyBorder="1" applyAlignment="1">
      <alignment vertical="top"/>
    </xf>
    <xf numFmtId="43" fontId="10" fillId="0" borderId="0" xfId="1" applyFont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43" fontId="11" fillId="0" borderId="1" xfId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A6" sqref="A6"/>
    </sheetView>
  </sheetViews>
  <sheetFormatPr defaultRowHeight="24"/>
  <cols>
    <col min="1" max="1" width="4" style="3" customWidth="1"/>
    <col min="2" max="2" width="11.140625" style="4" customWidth="1"/>
    <col min="3" max="3" width="24.42578125" style="4" bestFit="1" customWidth="1"/>
    <col min="4" max="4" width="36.7109375" style="12" customWidth="1"/>
    <col min="5" max="7" width="12.42578125" style="5" bestFit="1" customWidth="1"/>
    <col min="8" max="8" width="12.140625" style="4" customWidth="1"/>
    <col min="9" max="9" width="6.42578125" style="4" bestFit="1" customWidth="1"/>
    <col min="10" max="11" width="30.28515625" style="4" customWidth="1"/>
    <col min="12" max="16384" width="9.140625" style="4"/>
  </cols>
  <sheetData>
    <row r="1" spans="1:11" s="1" customForma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>
      <c r="A4" s="38" t="s">
        <v>2</v>
      </c>
      <c r="B4" s="39" t="s">
        <v>3</v>
      </c>
      <c r="C4" s="38" t="s">
        <v>4</v>
      </c>
      <c r="D4" s="39" t="s">
        <v>5</v>
      </c>
      <c r="E4" s="36" t="s">
        <v>6</v>
      </c>
      <c r="F4" s="36"/>
      <c r="G4" s="36"/>
      <c r="H4" s="37" t="s">
        <v>10</v>
      </c>
      <c r="I4" s="37"/>
      <c r="J4" s="37" t="s">
        <v>13</v>
      </c>
      <c r="K4" s="37"/>
    </row>
    <row r="5" spans="1:11" s="2" customFormat="1">
      <c r="A5" s="38"/>
      <c r="B5" s="39"/>
      <c r="C5" s="38"/>
      <c r="D5" s="39"/>
      <c r="E5" s="9" t="s">
        <v>7</v>
      </c>
      <c r="F5" s="9" t="s">
        <v>8</v>
      </c>
      <c r="G5" s="9" t="s">
        <v>9</v>
      </c>
      <c r="H5" s="10" t="s">
        <v>11</v>
      </c>
      <c r="I5" s="10" t="s">
        <v>12</v>
      </c>
      <c r="J5" s="10" t="s">
        <v>14</v>
      </c>
      <c r="K5" s="10" t="s">
        <v>15</v>
      </c>
    </row>
    <row r="6" spans="1:11" ht="120" customHeight="1">
      <c r="A6" s="6">
        <v>1</v>
      </c>
      <c r="B6" s="6" t="s">
        <v>18</v>
      </c>
      <c r="C6" s="7" t="s">
        <v>22</v>
      </c>
      <c r="D6" s="11" t="s">
        <v>59</v>
      </c>
      <c r="E6" s="8">
        <v>40063</v>
      </c>
      <c r="F6" s="8">
        <v>40063</v>
      </c>
      <c r="G6" s="8">
        <f>E6-F6</f>
        <v>0</v>
      </c>
      <c r="H6" s="30" t="s">
        <v>145</v>
      </c>
      <c r="I6" s="31" t="s">
        <v>146</v>
      </c>
      <c r="J6" s="32"/>
      <c r="K6" s="32"/>
    </row>
    <row r="7" spans="1:11" ht="72">
      <c r="A7" s="6">
        <v>2</v>
      </c>
      <c r="B7" s="6" t="s">
        <v>18</v>
      </c>
      <c r="C7" s="7" t="s">
        <v>23</v>
      </c>
      <c r="D7" s="11" t="s">
        <v>60</v>
      </c>
      <c r="E7" s="8">
        <v>5100</v>
      </c>
      <c r="F7" s="8">
        <v>5100</v>
      </c>
      <c r="G7" s="8">
        <f t="shared" ref="G7:G15" si="0">E7-F7</f>
        <v>0</v>
      </c>
      <c r="H7" s="32"/>
      <c r="I7" s="32"/>
      <c r="J7" s="32"/>
      <c r="K7" s="32"/>
    </row>
    <row r="8" spans="1:11" ht="72">
      <c r="A8" s="6">
        <v>3</v>
      </c>
      <c r="B8" s="6" t="s">
        <v>18</v>
      </c>
      <c r="C8" s="7" t="s">
        <v>24</v>
      </c>
      <c r="D8" s="11" t="s">
        <v>61</v>
      </c>
      <c r="E8" s="8">
        <v>38258</v>
      </c>
      <c r="F8" s="8">
        <v>38258</v>
      </c>
      <c r="G8" s="8">
        <f t="shared" si="0"/>
        <v>0</v>
      </c>
      <c r="H8" s="32"/>
      <c r="I8" s="32"/>
      <c r="J8" s="32"/>
      <c r="K8" s="32"/>
    </row>
    <row r="9" spans="1:11" ht="72">
      <c r="A9" s="6">
        <v>4</v>
      </c>
      <c r="B9" s="6" t="s">
        <v>18</v>
      </c>
      <c r="C9" s="7" t="s">
        <v>25</v>
      </c>
      <c r="D9" s="11" t="s">
        <v>62</v>
      </c>
      <c r="E9" s="8">
        <v>46572</v>
      </c>
      <c r="F9" s="8">
        <v>46572</v>
      </c>
      <c r="G9" s="8">
        <f t="shared" si="0"/>
        <v>0</v>
      </c>
      <c r="H9" s="32"/>
      <c r="I9" s="32"/>
      <c r="J9" s="32"/>
      <c r="K9" s="32"/>
    </row>
    <row r="10" spans="1:11" ht="72">
      <c r="A10" s="6">
        <v>5</v>
      </c>
      <c r="B10" s="6" t="s">
        <v>18</v>
      </c>
      <c r="C10" s="7" t="s">
        <v>26</v>
      </c>
      <c r="D10" s="11" t="s">
        <v>63</v>
      </c>
      <c r="E10" s="8">
        <v>33757</v>
      </c>
      <c r="F10" s="8">
        <v>33757</v>
      </c>
      <c r="G10" s="8">
        <f t="shared" si="0"/>
        <v>0</v>
      </c>
      <c r="H10" s="32"/>
      <c r="I10" s="32"/>
      <c r="J10" s="32"/>
      <c r="K10" s="32"/>
    </row>
    <row r="11" spans="1:11" ht="72">
      <c r="A11" s="6">
        <v>6</v>
      </c>
      <c r="B11" s="6" t="s">
        <v>18</v>
      </c>
      <c r="C11" s="7" t="s">
        <v>27</v>
      </c>
      <c r="D11" s="11" t="s">
        <v>64</v>
      </c>
      <c r="E11" s="8">
        <v>45698</v>
      </c>
      <c r="F11" s="8">
        <v>45698</v>
      </c>
      <c r="G11" s="8">
        <f t="shared" si="0"/>
        <v>0</v>
      </c>
      <c r="H11" s="32"/>
      <c r="I11" s="32"/>
      <c r="J11" s="32"/>
      <c r="K11" s="32"/>
    </row>
    <row r="12" spans="1:11" ht="96">
      <c r="A12" s="6">
        <v>7</v>
      </c>
      <c r="B12" s="6" t="s">
        <v>18</v>
      </c>
      <c r="C12" s="7" t="s">
        <v>28</v>
      </c>
      <c r="D12" s="11" t="s">
        <v>65</v>
      </c>
      <c r="E12" s="8">
        <v>15642</v>
      </c>
      <c r="F12" s="8">
        <v>15642</v>
      </c>
      <c r="G12" s="8">
        <f t="shared" si="0"/>
        <v>0</v>
      </c>
      <c r="H12" s="32"/>
      <c r="I12" s="32"/>
      <c r="J12" s="32"/>
      <c r="K12" s="32"/>
    </row>
    <row r="13" spans="1:11" ht="48">
      <c r="A13" s="6">
        <v>8</v>
      </c>
      <c r="B13" s="6" t="s">
        <v>18</v>
      </c>
      <c r="C13" s="7" t="s">
        <v>29</v>
      </c>
      <c r="D13" s="11" t="s">
        <v>66</v>
      </c>
      <c r="E13" s="8">
        <v>25135</v>
      </c>
      <c r="F13" s="8">
        <v>25135</v>
      </c>
      <c r="G13" s="8">
        <f t="shared" si="0"/>
        <v>0</v>
      </c>
      <c r="H13" s="32"/>
      <c r="I13" s="32"/>
      <c r="J13" s="32"/>
      <c r="K13" s="32"/>
    </row>
    <row r="14" spans="1:11" ht="72">
      <c r="A14" s="6">
        <v>9</v>
      </c>
      <c r="B14" s="6" t="s">
        <v>18</v>
      </c>
      <c r="C14" s="7" t="s">
        <v>30</v>
      </c>
      <c r="D14" s="11" t="s">
        <v>67</v>
      </c>
      <c r="E14" s="8">
        <v>22500</v>
      </c>
      <c r="F14" s="8">
        <v>22500</v>
      </c>
      <c r="G14" s="8">
        <f t="shared" si="0"/>
        <v>0</v>
      </c>
      <c r="H14" s="32"/>
      <c r="I14" s="32"/>
      <c r="J14" s="32"/>
      <c r="K14" s="32"/>
    </row>
    <row r="15" spans="1:11" ht="72">
      <c r="A15" s="6">
        <v>10</v>
      </c>
      <c r="B15" s="6" t="s">
        <v>18</v>
      </c>
      <c r="C15" s="7" t="s">
        <v>31</v>
      </c>
      <c r="D15" s="11" t="s">
        <v>68</v>
      </c>
      <c r="E15" s="8">
        <f>118032.34-15</f>
        <v>118017.34</v>
      </c>
      <c r="F15" s="8">
        <v>118017.34</v>
      </c>
      <c r="G15" s="8">
        <f t="shared" si="0"/>
        <v>0</v>
      </c>
      <c r="H15" s="32"/>
      <c r="I15" s="32"/>
      <c r="J15" s="32"/>
      <c r="K15" s="32"/>
    </row>
    <row r="16" spans="1:11" ht="48">
      <c r="A16" s="6">
        <v>11</v>
      </c>
      <c r="B16" s="6" t="s">
        <v>18</v>
      </c>
      <c r="C16" s="7" t="s">
        <v>32</v>
      </c>
      <c r="D16" s="11" t="s">
        <v>69</v>
      </c>
      <c r="E16" s="8">
        <v>36066</v>
      </c>
      <c r="F16" s="8">
        <v>36066</v>
      </c>
      <c r="G16" s="8">
        <f>E16-F16</f>
        <v>0</v>
      </c>
      <c r="H16" s="32"/>
      <c r="I16" s="32"/>
      <c r="J16" s="32"/>
      <c r="K16" s="32"/>
    </row>
    <row r="17" spans="1:11" ht="48">
      <c r="A17" s="6">
        <v>12</v>
      </c>
      <c r="B17" s="6" t="s">
        <v>18</v>
      </c>
      <c r="C17" s="7" t="s">
        <v>33</v>
      </c>
      <c r="D17" s="11" t="s">
        <v>70</v>
      </c>
      <c r="E17" s="8">
        <f>124721-6185</f>
        <v>118536</v>
      </c>
      <c r="F17" s="8">
        <v>118536</v>
      </c>
      <c r="G17" s="8">
        <f t="shared" ref="G17:G42" si="1">E17-F17</f>
        <v>0</v>
      </c>
      <c r="H17" s="32"/>
      <c r="I17" s="32"/>
      <c r="J17" s="32"/>
      <c r="K17" s="32"/>
    </row>
    <row r="18" spans="1:11" ht="48">
      <c r="A18" s="6">
        <v>13</v>
      </c>
      <c r="B18" s="6" t="s">
        <v>18</v>
      </c>
      <c r="C18" s="7" t="s">
        <v>34</v>
      </c>
      <c r="D18" s="11" t="s">
        <v>71</v>
      </c>
      <c r="E18" s="8">
        <v>23000</v>
      </c>
      <c r="F18" s="8">
        <v>23000</v>
      </c>
      <c r="G18" s="8">
        <f t="shared" si="1"/>
        <v>0</v>
      </c>
      <c r="H18" s="32"/>
      <c r="I18" s="32"/>
      <c r="J18" s="32"/>
      <c r="K18" s="32"/>
    </row>
    <row r="19" spans="1:11" ht="96">
      <c r="A19" s="6">
        <v>14</v>
      </c>
      <c r="B19" s="6" t="s">
        <v>18</v>
      </c>
      <c r="C19" s="7" t="s">
        <v>35</v>
      </c>
      <c r="D19" s="11" t="s">
        <v>72</v>
      </c>
      <c r="E19" s="8">
        <f>90000-30.01</f>
        <v>89969.99</v>
      </c>
      <c r="F19" s="8">
        <v>89969.99</v>
      </c>
      <c r="G19" s="8">
        <f t="shared" si="1"/>
        <v>0</v>
      </c>
      <c r="H19" s="32"/>
      <c r="I19" s="32"/>
      <c r="J19" s="32"/>
      <c r="K19" s="32"/>
    </row>
    <row r="20" spans="1:11" ht="72">
      <c r="A20" s="6">
        <v>15</v>
      </c>
      <c r="B20" s="6" t="s">
        <v>18</v>
      </c>
      <c r="C20" s="7" t="s">
        <v>44</v>
      </c>
      <c r="D20" s="11" t="s">
        <v>81</v>
      </c>
      <c r="E20" s="8">
        <v>70550</v>
      </c>
      <c r="F20" s="8">
        <v>70542.3</v>
      </c>
      <c r="G20" s="28">
        <f t="shared" ref="G20:G34" si="2">E20-F20</f>
        <v>7.6999999999970896</v>
      </c>
      <c r="H20" s="32"/>
      <c r="I20" s="32"/>
      <c r="J20" s="32"/>
      <c r="K20" s="32"/>
    </row>
    <row r="21" spans="1:11" ht="96">
      <c r="A21" s="6">
        <v>16</v>
      </c>
      <c r="B21" s="6" t="s">
        <v>18</v>
      </c>
      <c r="C21" s="7" t="s">
        <v>45</v>
      </c>
      <c r="D21" s="11" t="s">
        <v>82</v>
      </c>
      <c r="E21" s="8">
        <v>45774</v>
      </c>
      <c r="F21" s="8">
        <v>45516</v>
      </c>
      <c r="G21" s="28">
        <f t="shared" si="2"/>
        <v>258</v>
      </c>
      <c r="H21" s="32"/>
      <c r="I21" s="32"/>
      <c r="J21" s="32"/>
      <c r="K21" s="32"/>
    </row>
    <row r="22" spans="1:11" ht="120">
      <c r="A22" s="6">
        <v>17</v>
      </c>
      <c r="B22" s="6" t="s">
        <v>18</v>
      </c>
      <c r="C22" s="7" t="s">
        <v>46</v>
      </c>
      <c r="D22" s="11" t="s">
        <v>83</v>
      </c>
      <c r="E22" s="8">
        <v>27576</v>
      </c>
      <c r="F22" s="8">
        <v>27315.7</v>
      </c>
      <c r="G22" s="28">
        <f t="shared" si="2"/>
        <v>260.29999999999927</v>
      </c>
      <c r="H22" s="32"/>
      <c r="I22" s="32"/>
      <c r="J22" s="32"/>
      <c r="K22" s="32"/>
    </row>
    <row r="23" spans="1:11" ht="72">
      <c r="A23" s="6">
        <v>18</v>
      </c>
      <c r="B23" s="6" t="s">
        <v>18</v>
      </c>
      <c r="C23" s="7" t="s">
        <v>47</v>
      </c>
      <c r="D23" s="11" t="s">
        <v>84</v>
      </c>
      <c r="E23" s="8">
        <v>41000</v>
      </c>
      <c r="F23" s="8">
        <v>41000</v>
      </c>
      <c r="G23" s="8">
        <f t="shared" si="2"/>
        <v>0</v>
      </c>
      <c r="H23" s="32"/>
      <c r="I23" s="32"/>
      <c r="J23" s="32"/>
      <c r="K23" s="32"/>
    </row>
    <row r="24" spans="1:11" ht="48">
      <c r="A24" s="6">
        <v>19</v>
      </c>
      <c r="B24" s="6" t="s">
        <v>18</v>
      </c>
      <c r="C24" s="7" t="s">
        <v>48</v>
      </c>
      <c r="D24" s="11" t="s">
        <v>85</v>
      </c>
      <c r="E24" s="8">
        <v>152247</v>
      </c>
      <c r="F24" s="8">
        <v>152247</v>
      </c>
      <c r="G24" s="8">
        <f t="shared" si="2"/>
        <v>0</v>
      </c>
      <c r="H24" s="32"/>
      <c r="I24" s="32"/>
      <c r="J24" s="32"/>
      <c r="K24" s="32"/>
    </row>
    <row r="25" spans="1:11" ht="72">
      <c r="A25" s="6">
        <v>20</v>
      </c>
      <c r="B25" s="6" t="s">
        <v>18</v>
      </c>
      <c r="C25" s="7" t="s">
        <v>49</v>
      </c>
      <c r="D25" s="11" t="s">
        <v>86</v>
      </c>
      <c r="E25" s="8">
        <v>36652</v>
      </c>
      <c r="F25" s="8">
        <v>36642</v>
      </c>
      <c r="G25" s="28">
        <f t="shared" si="2"/>
        <v>10</v>
      </c>
      <c r="H25" s="32"/>
      <c r="I25" s="32"/>
      <c r="J25" s="32"/>
      <c r="K25" s="32"/>
    </row>
    <row r="26" spans="1:11" ht="48">
      <c r="A26" s="6">
        <v>21</v>
      </c>
      <c r="B26" s="6" t="s">
        <v>18</v>
      </c>
      <c r="C26" s="7" t="s">
        <v>50</v>
      </c>
      <c r="D26" s="11" t="s">
        <v>87</v>
      </c>
      <c r="E26" s="8">
        <v>36500</v>
      </c>
      <c r="F26" s="8">
        <v>36500</v>
      </c>
      <c r="G26" s="8">
        <f t="shared" si="2"/>
        <v>0</v>
      </c>
      <c r="H26" s="32"/>
      <c r="I26" s="32"/>
      <c r="J26" s="32"/>
      <c r="K26" s="32"/>
    </row>
    <row r="27" spans="1:11" ht="72">
      <c r="A27" s="6">
        <v>22</v>
      </c>
      <c r="B27" s="6" t="s">
        <v>18</v>
      </c>
      <c r="C27" s="7" t="s">
        <v>51</v>
      </c>
      <c r="D27" s="11" t="s">
        <v>88</v>
      </c>
      <c r="E27" s="8">
        <v>27000</v>
      </c>
      <c r="F27" s="8">
        <v>26999.94</v>
      </c>
      <c r="G27" s="28">
        <f t="shared" si="2"/>
        <v>6.0000000001309672E-2</v>
      </c>
      <c r="H27" s="32"/>
      <c r="I27" s="32"/>
      <c r="J27" s="32"/>
      <c r="K27" s="32"/>
    </row>
    <row r="28" spans="1:11" ht="48">
      <c r="A28" s="6">
        <v>23</v>
      </c>
      <c r="B28" s="6" t="s">
        <v>18</v>
      </c>
      <c r="C28" s="7" t="s">
        <v>52</v>
      </c>
      <c r="D28" s="11" t="s">
        <v>89</v>
      </c>
      <c r="E28" s="8">
        <v>46402</v>
      </c>
      <c r="F28" s="8">
        <v>46402</v>
      </c>
      <c r="G28" s="8">
        <f t="shared" si="2"/>
        <v>0</v>
      </c>
      <c r="H28" s="32"/>
      <c r="I28" s="32"/>
      <c r="J28" s="32"/>
      <c r="K28" s="32"/>
    </row>
    <row r="29" spans="1:11" ht="48">
      <c r="A29" s="6">
        <v>24</v>
      </c>
      <c r="B29" s="6" t="s">
        <v>18</v>
      </c>
      <c r="C29" s="7" t="s">
        <v>53</v>
      </c>
      <c r="D29" s="11" t="s">
        <v>90</v>
      </c>
      <c r="E29" s="8">
        <v>6810</v>
      </c>
      <c r="F29" s="8">
        <v>6810</v>
      </c>
      <c r="G29" s="8">
        <f t="shared" si="2"/>
        <v>0</v>
      </c>
      <c r="H29" s="32"/>
      <c r="I29" s="32"/>
      <c r="J29" s="32"/>
      <c r="K29" s="32"/>
    </row>
    <row r="30" spans="1:11" ht="48">
      <c r="A30" s="6">
        <v>25</v>
      </c>
      <c r="B30" s="6" t="s">
        <v>18</v>
      </c>
      <c r="C30" s="7" t="s">
        <v>54</v>
      </c>
      <c r="D30" s="11" t="s">
        <v>91</v>
      </c>
      <c r="E30" s="8">
        <v>131100</v>
      </c>
      <c r="F30" s="8">
        <v>131073</v>
      </c>
      <c r="G30" s="28">
        <f t="shared" si="2"/>
        <v>27</v>
      </c>
      <c r="H30" s="32"/>
      <c r="I30" s="32"/>
      <c r="J30" s="32"/>
      <c r="K30" s="32"/>
    </row>
    <row r="31" spans="1:11" ht="48">
      <c r="A31" s="6">
        <v>26</v>
      </c>
      <c r="B31" s="6" t="s">
        <v>18</v>
      </c>
      <c r="C31" s="7" t="s">
        <v>55</v>
      </c>
      <c r="D31" s="11" t="s">
        <v>92</v>
      </c>
      <c r="E31" s="8">
        <v>43700</v>
      </c>
      <c r="F31" s="8">
        <v>43698</v>
      </c>
      <c r="G31" s="28">
        <f t="shared" si="2"/>
        <v>2</v>
      </c>
      <c r="H31" s="32"/>
      <c r="I31" s="32"/>
      <c r="J31" s="32"/>
      <c r="K31" s="32"/>
    </row>
    <row r="32" spans="1:11" ht="120">
      <c r="A32" s="6">
        <v>27</v>
      </c>
      <c r="B32" s="6" t="s">
        <v>18</v>
      </c>
      <c r="C32" s="7" t="s">
        <v>56</v>
      </c>
      <c r="D32" s="11" t="s">
        <v>93</v>
      </c>
      <c r="E32" s="8">
        <v>21000</v>
      </c>
      <c r="F32" s="8">
        <v>21000</v>
      </c>
      <c r="G32" s="8">
        <f t="shared" si="2"/>
        <v>0</v>
      </c>
      <c r="H32" s="32"/>
      <c r="I32" s="32"/>
      <c r="J32" s="32"/>
      <c r="K32" s="32"/>
    </row>
    <row r="33" spans="1:11" ht="72">
      <c r="A33" s="6">
        <v>28</v>
      </c>
      <c r="B33" s="6" t="s">
        <v>18</v>
      </c>
      <c r="C33" s="7" t="s">
        <v>57</v>
      </c>
      <c r="D33" s="11" t="s">
        <v>94</v>
      </c>
      <c r="E33" s="8">
        <v>100001</v>
      </c>
      <c r="F33" s="8">
        <v>96001</v>
      </c>
      <c r="G33" s="28">
        <f t="shared" si="2"/>
        <v>4000</v>
      </c>
      <c r="H33" s="32"/>
      <c r="I33" s="32"/>
      <c r="J33" s="32"/>
      <c r="K33" s="32"/>
    </row>
    <row r="34" spans="1:11" ht="72">
      <c r="A34" s="6">
        <v>29</v>
      </c>
      <c r="B34" s="6" t="s">
        <v>18</v>
      </c>
      <c r="C34" s="7" t="s">
        <v>58</v>
      </c>
      <c r="D34" s="11" t="s">
        <v>94</v>
      </c>
      <c r="E34" s="8">
        <v>6233.67</v>
      </c>
      <c r="F34" s="8">
        <v>6233.67</v>
      </c>
      <c r="G34" s="8">
        <f t="shared" si="2"/>
        <v>0</v>
      </c>
      <c r="H34" s="32"/>
      <c r="I34" s="32"/>
      <c r="J34" s="32"/>
      <c r="K34" s="32"/>
    </row>
    <row r="35" spans="1:11" ht="120">
      <c r="A35" s="6">
        <v>30</v>
      </c>
      <c r="B35" s="6" t="s">
        <v>19</v>
      </c>
      <c r="C35" s="7" t="s">
        <v>36</v>
      </c>
      <c r="D35" s="11" t="s">
        <v>73</v>
      </c>
      <c r="E35" s="8">
        <f>220000-90000</f>
        <v>130000</v>
      </c>
      <c r="F35" s="8">
        <v>130000</v>
      </c>
      <c r="G35" s="8">
        <f t="shared" si="1"/>
        <v>0</v>
      </c>
      <c r="H35" s="32"/>
      <c r="I35" s="32"/>
      <c r="J35" s="32"/>
      <c r="K35" s="32"/>
    </row>
    <row r="36" spans="1:11" ht="72">
      <c r="A36" s="6">
        <v>31</v>
      </c>
      <c r="B36" s="6" t="s">
        <v>20</v>
      </c>
      <c r="C36" s="7" t="s">
        <v>37</v>
      </c>
      <c r="D36" s="11" t="s">
        <v>74</v>
      </c>
      <c r="E36" s="8">
        <v>54000</v>
      </c>
      <c r="F36" s="8">
        <v>52500</v>
      </c>
      <c r="G36" s="28">
        <f t="shared" si="1"/>
        <v>1500</v>
      </c>
      <c r="H36" s="32"/>
      <c r="I36" s="32"/>
      <c r="J36" s="32"/>
      <c r="K36" s="32"/>
    </row>
    <row r="37" spans="1:11" ht="72">
      <c r="A37" s="6">
        <v>32</v>
      </c>
      <c r="B37" s="6" t="s">
        <v>20</v>
      </c>
      <c r="C37" s="7" t="s">
        <v>38</v>
      </c>
      <c r="D37" s="11" t="s">
        <v>75</v>
      </c>
      <c r="E37" s="8">
        <v>150000</v>
      </c>
      <c r="F37" s="8">
        <v>150000</v>
      </c>
      <c r="G37" s="8">
        <f t="shared" si="1"/>
        <v>0</v>
      </c>
      <c r="H37" s="32"/>
      <c r="I37" s="32"/>
      <c r="J37" s="32"/>
      <c r="K37" s="32"/>
    </row>
    <row r="38" spans="1:11" ht="96">
      <c r="A38" s="6">
        <v>33</v>
      </c>
      <c r="B38" s="6" t="s">
        <v>19</v>
      </c>
      <c r="C38" s="7" t="s">
        <v>39</v>
      </c>
      <c r="D38" s="11" t="s">
        <v>76</v>
      </c>
      <c r="E38" s="8">
        <v>35000</v>
      </c>
      <c r="F38" s="8">
        <v>34393</v>
      </c>
      <c r="G38" s="28">
        <f t="shared" si="1"/>
        <v>607</v>
      </c>
      <c r="H38" s="32"/>
      <c r="I38" s="32"/>
      <c r="J38" s="32"/>
      <c r="K38" s="32"/>
    </row>
    <row r="39" spans="1:11" ht="96">
      <c r="A39" s="6">
        <v>34</v>
      </c>
      <c r="B39" s="6" t="s">
        <v>19</v>
      </c>
      <c r="C39" s="7" t="s">
        <v>40</v>
      </c>
      <c r="D39" s="11" t="s">
        <v>77</v>
      </c>
      <c r="E39" s="8">
        <v>30000</v>
      </c>
      <c r="F39" s="8">
        <v>30000</v>
      </c>
      <c r="G39" s="8">
        <f t="shared" si="1"/>
        <v>0</v>
      </c>
      <c r="H39" s="32"/>
      <c r="I39" s="32"/>
      <c r="J39" s="32"/>
      <c r="K39" s="32"/>
    </row>
    <row r="40" spans="1:11" ht="48">
      <c r="A40" s="6">
        <v>35</v>
      </c>
      <c r="B40" s="6" t="s">
        <v>21</v>
      </c>
      <c r="C40" s="7" t="s">
        <v>41</v>
      </c>
      <c r="D40" s="11" t="s">
        <v>78</v>
      </c>
      <c r="E40" s="8">
        <v>300000</v>
      </c>
      <c r="F40" s="8">
        <v>300000</v>
      </c>
      <c r="G40" s="8">
        <f t="shared" si="1"/>
        <v>0</v>
      </c>
      <c r="H40" s="32"/>
      <c r="I40" s="32"/>
      <c r="J40" s="32"/>
      <c r="K40" s="32"/>
    </row>
    <row r="41" spans="1:11" ht="72">
      <c r="A41" s="6">
        <v>36</v>
      </c>
      <c r="B41" s="6" t="s">
        <v>21</v>
      </c>
      <c r="C41" s="7" t="s">
        <v>42</v>
      </c>
      <c r="D41" s="11" t="s">
        <v>79</v>
      </c>
      <c r="E41" s="8">
        <v>130000</v>
      </c>
      <c r="F41" s="8">
        <v>130000</v>
      </c>
      <c r="G41" s="8">
        <f t="shared" si="1"/>
        <v>0</v>
      </c>
      <c r="H41" s="32"/>
      <c r="I41" s="32"/>
      <c r="J41" s="32"/>
      <c r="K41" s="32"/>
    </row>
    <row r="42" spans="1:11" ht="144">
      <c r="A42" s="6">
        <v>37</v>
      </c>
      <c r="B42" s="6" t="s">
        <v>21</v>
      </c>
      <c r="C42" s="7" t="s">
        <v>43</v>
      </c>
      <c r="D42" s="11" t="s">
        <v>80</v>
      </c>
      <c r="E42" s="8">
        <v>80000</v>
      </c>
      <c r="F42" s="8">
        <v>79930</v>
      </c>
      <c r="G42" s="28">
        <f t="shared" si="1"/>
        <v>70</v>
      </c>
      <c r="H42" s="32"/>
      <c r="I42" s="32"/>
      <c r="J42" s="32"/>
      <c r="K42" s="32"/>
    </row>
    <row r="43" spans="1:11" ht="72">
      <c r="A43" s="6">
        <v>38</v>
      </c>
      <c r="B43" s="6" t="s">
        <v>163</v>
      </c>
      <c r="C43" s="7" t="s">
        <v>164</v>
      </c>
      <c r="D43" s="11" t="s">
        <v>165</v>
      </c>
      <c r="E43" s="8">
        <v>15000</v>
      </c>
      <c r="F43" s="8">
        <v>15000</v>
      </c>
      <c r="G43" s="8">
        <f t="shared" ref="G43" si="3">E43-F43</f>
        <v>0</v>
      </c>
      <c r="H43" s="32"/>
      <c r="I43" s="32"/>
      <c r="J43" s="32"/>
      <c r="K43" s="32"/>
    </row>
  </sheetData>
  <mergeCells count="10">
    <mergeCell ref="A1:K1"/>
    <mergeCell ref="A2:K2"/>
    <mergeCell ref="A3:K3"/>
    <mergeCell ref="E4:G4"/>
    <mergeCell ref="H4:I4"/>
    <mergeCell ref="J4:K4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workbookViewId="0">
      <selection activeCell="K6" sqref="K6"/>
    </sheetView>
  </sheetViews>
  <sheetFormatPr defaultRowHeight="24"/>
  <cols>
    <col min="1" max="1" width="4" style="3" customWidth="1"/>
    <col min="2" max="2" width="11" style="3" customWidth="1"/>
    <col min="3" max="3" width="24.140625" style="4" bestFit="1" customWidth="1"/>
    <col min="4" max="4" width="36.7109375" style="12" customWidth="1"/>
    <col min="5" max="7" width="12.42578125" style="5" bestFit="1" customWidth="1"/>
    <col min="8" max="9" width="12.140625" style="4" customWidth="1"/>
    <col min="10" max="11" width="30.28515625" style="4" customWidth="1"/>
    <col min="12" max="16384" width="9.140625" style="4"/>
  </cols>
  <sheetData>
    <row r="1" spans="1:11" s="1" customForma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" customFormat="1">
      <c r="A4" s="38" t="s">
        <v>2</v>
      </c>
      <c r="B4" s="39" t="s">
        <v>3</v>
      </c>
      <c r="C4" s="38" t="s">
        <v>4</v>
      </c>
      <c r="D4" s="39" t="s">
        <v>5</v>
      </c>
      <c r="E4" s="36" t="s">
        <v>6</v>
      </c>
      <c r="F4" s="36"/>
      <c r="G4" s="36"/>
      <c r="H4" s="37" t="s">
        <v>10</v>
      </c>
      <c r="I4" s="37"/>
      <c r="J4" s="37" t="s">
        <v>13</v>
      </c>
      <c r="K4" s="37"/>
    </row>
    <row r="5" spans="1:11" s="2" customFormat="1">
      <c r="A5" s="38"/>
      <c r="B5" s="39"/>
      <c r="C5" s="38"/>
      <c r="D5" s="39"/>
      <c r="E5" s="9" t="s">
        <v>7</v>
      </c>
      <c r="F5" s="9" t="s">
        <v>8</v>
      </c>
      <c r="G5" s="9" t="s">
        <v>9</v>
      </c>
      <c r="H5" s="10" t="s">
        <v>11</v>
      </c>
      <c r="I5" s="10" t="s">
        <v>12</v>
      </c>
      <c r="J5" s="10" t="s">
        <v>14</v>
      </c>
      <c r="K5" s="10" t="s">
        <v>15</v>
      </c>
    </row>
    <row r="6" spans="1:11" ht="120.75" customHeight="1">
      <c r="A6" s="6">
        <v>1</v>
      </c>
      <c r="B6" s="6" t="s">
        <v>95</v>
      </c>
      <c r="C6" s="7" t="s">
        <v>96</v>
      </c>
      <c r="D6" s="11" t="s">
        <v>99</v>
      </c>
      <c r="E6" s="8">
        <v>61000</v>
      </c>
      <c r="F6" s="29">
        <v>55220</v>
      </c>
      <c r="G6" s="8">
        <f>E6-F6</f>
        <v>5780</v>
      </c>
      <c r="H6" s="30" t="s">
        <v>145</v>
      </c>
      <c r="I6" s="31" t="s">
        <v>146</v>
      </c>
      <c r="J6" s="32"/>
      <c r="K6" s="32"/>
    </row>
    <row r="7" spans="1:11" ht="96">
      <c r="A7" s="6">
        <v>2</v>
      </c>
      <c r="B7" s="6" t="s">
        <v>95</v>
      </c>
      <c r="C7" s="7" t="s">
        <v>97</v>
      </c>
      <c r="D7" s="11" t="s">
        <v>100</v>
      </c>
      <c r="E7" s="8">
        <v>7150</v>
      </c>
      <c r="F7" s="8">
        <v>5476</v>
      </c>
      <c r="G7" s="8">
        <f t="shared" ref="G7:G15" si="0">E7-F7</f>
        <v>1674</v>
      </c>
      <c r="H7" s="32"/>
      <c r="I7" s="32"/>
      <c r="J7" s="32"/>
      <c r="K7" s="32"/>
    </row>
    <row r="8" spans="1:11" ht="96">
      <c r="A8" s="6">
        <v>3</v>
      </c>
      <c r="B8" s="6" t="s">
        <v>95</v>
      </c>
      <c r="C8" s="7" t="s">
        <v>98</v>
      </c>
      <c r="D8" s="11" t="s">
        <v>101</v>
      </c>
      <c r="E8" s="8">
        <v>89375</v>
      </c>
      <c r="F8" s="8">
        <v>79424</v>
      </c>
      <c r="G8" s="8">
        <f t="shared" si="0"/>
        <v>9951</v>
      </c>
      <c r="H8" s="32"/>
      <c r="I8" s="32"/>
      <c r="J8" s="32"/>
      <c r="K8" s="32"/>
    </row>
    <row r="9" spans="1:11" ht="72">
      <c r="A9" s="6">
        <v>4</v>
      </c>
      <c r="B9" s="6" t="s">
        <v>103</v>
      </c>
      <c r="C9" s="7" t="s">
        <v>104</v>
      </c>
      <c r="D9" s="11" t="s">
        <v>106</v>
      </c>
      <c r="E9" s="8">
        <v>3000</v>
      </c>
      <c r="F9" s="8">
        <v>3000</v>
      </c>
      <c r="G9" s="8">
        <f t="shared" si="0"/>
        <v>0</v>
      </c>
      <c r="H9" s="32"/>
      <c r="I9" s="32"/>
      <c r="J9" s="32"/>
      <c r="K9" s="32"/>
    </row>
    <row r="10" spans="1:11" ht="120">
      <c r="A10" s="6">
        <v>5</v>
      </c>
      <c r="B10" s="6" t="s">
        <v>102</v>
      </c>
      <c r="C10" s="7" t="s">
        <v>105</v>
      </c>
      <c r="D10" s="11" t="s">
        <v>107</v>
      </c>
      <c r="E10" s="8">
        <v>35000</v>
      </c>
      <c r="F10" s="8">
        <v>17500</v>
      </c>
      <c r="G10" s="8">
        <f t="shared" si="0"/>
        <v>17500</v>
      </c>
      <c r="H10" s="32"/>
      <c r="I10" s="32"/>
      <c r="J10" s="32"/>
      <c r="K10" s="32"/>
    </row>
    <row r="11" spans="1:11" ht="72">
      <c r="A11" s="6">
        <v>6</v>
      </c>
      <c r="B11" s="6">
        <v>7201</v>
      </c>
      <c r="C11" s="7" t="s">
        <v>147</v>
      </c>
      <c r="D11" s="11" t="s">
        <v>148</v>
      </c>
      <c r="E11" s="8">
        <v>141075</v>
      </c>
      <c r="F11" s="8">
        <v>141075</v>
      </c>
      <c r="G11" s="8">
        <f t="shared" si="0"/>
        <v>0</v>
      </c>
      <c r="H11" s="32"/>
      <c r="I11" s="32"/>
      <c r="J11" s="32"/>
      <c r="K11" s="32"/>
    </row>
    <row r="12" spans="1:11" ht="96">
      <c r="A12" s="6">
        <v>7</v>
      </c>
      <c r="B12" s="6">
        <v>7201</v>
      </c>
      <c r="C12" s="7" t="s">
        <v>149</v>
      </c>
      <c r="D12" s="11" t="s">
        <v>150</v>
      </c>
      <c r="E12" s="8">
        <v>34000</v>
      </c>
      <c r="F12" s="8">
        <v>34000</v>
      </c>
      <c r="G12" s="8">
        <f t="shared" si="0"/>
        <v>0</v>
      </c>
      <c r="H12" s="32"/>
      <c r="I12" s="32"/>
      <c r="J12" s="32"/>
      <c r="K12" s="32"/>
    </row>
    <row r="13" spans="1:11" ht="96">
      <c r="A13" s="6">
        <v>8</v>
      </c>
      <c r="B13" s="6" t="s">
        <v>166</v>
      </c>
      <c r="C13" s="7" t="s">
        <v>167</v>
      </c>
      <c r="D13" s="11" t="s">
        <v>168</v>
      </c>
      <c r="E13" s="8">
        <v>150000</v>
      </c>
      <c r="F13" s="8">
        <v>150000</v>
      </c>
      <c r="G13" s="8">
        <f t="shared" si="0"/>
        <v>0</v>
      </c>
      <c r="H13" s="32"/>
      <c r="I13" s="32"/>
      <c r="J13" s="32"/>
      <c r="K13" s="32"/>
    </row>
    <row r="14" spans="1:11" ht="72">
      <c r="A14" s="6">
        <v>9</v>
      </c>
      <c r="B14" s="6" t="s">
        <v>169</v>
      </c>
      <c r="C14" s="7" t="s">
        <v>171</v>
      </c>
      <c r="D14" s="11" t="s">
        <v>173</v>
      </c>
      <c r="E14" s="8">
        <v>40000</v>
      </c>
      <c r="F14" s="8">
        <v>40000</v>
      </c>
      <c r="G14" s="8">
        <f t="shared" si="0"/>
        <v>0</v>
      </c>
      <c r="H14" s="32"/>
      <c r="I14" s="32"/>
      <c r="J14" s="32"/>
      <c r="K14" s="32"/>
    </row>
    <row r="15" spans="1:11" ht="96">
      <c r="A15" s="6">
        <v>10</v>
      </c>
      <c r="B15" s="6" t="s">
        <v>170</v>
      </c>
      <c r="C15" s="7" t="s">
        <v>172</v>
      </c>
      <c r="D15" s="11" t="s">
        <v>174</v>
      </c>
      <c r="E15" s="8">
        <v>171000</v>
      </c>
      <c r="F15" s="8">
        <v>170997.95</v>
      </c>
      <c r="G15" s="8">
        <f t="shared" si="0"/>
        <v>2.0499999999883585</v>
      </c>
      <c r="H15" s="32"/>
      <c r="I15" s="32"/>
      <c r="J15" s="32"/>
      <c r="K15" s="32"/>
    </row>
    <row r="16" spans="1:11" ht="96">
      <c r="A16" s="6">
        <v>11</v>
      </c>
      <c r="B16" s="6" t="s">
        <v>169</v>
      </c>
      <c r="C16" s="7" t="s">
        <v>176</v>
      </c>
      <c r="D16" s="11" t="s">
        <v>175</v>
      </c>
      <c r="E16" s="8">
        <v>24000</v>
      </c>
      <c r="F16" s="8">
        <v>24000</v>
      </c>
      <c r="G16" s="8">
        <f t="shared" ref="G16" si="1">E16-F16</f>
        <v>0</v>
      </c>
      <c r="H16" s="32"/>
      <c r="I16" s="32"/>
      <c r="J16" s="32"/>
      <c r="K16" s="32"/>
    </row>
  </sheetData>
  <mergeCells count="10">
    <mergeCell ref="A1:K1"/>
    <mergeCell ref="A2:K2"/>
    <mergeCell ref="A3:K3"/>
    <mergeCell ref="A4:A5"/>
    <mergeCell ref="B4:B5"/>
    <mergeCell ref="C4:C5"/>
    <mergeCell ref="D4:D5"/>
    <mergeCell ref="E4:G4"/>
    <mergeCell ref="H4:I4"/>
    <mergeCell ref="J4:K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workbookViewId="0">
      <selection activeCell="G23" sqref="G23"/>
    </sheetView>
  </sheetViews>
  <sheetFormatPr defaultRowHeight="24"/>
  <cols>
    <col min="1" max="1" width="4" style="3" customWidth="1"/>
    <col min="2" max="2" width="10.5703125" style="14" customWidth="1"/>
    <col min="3" max="3" width="24.28515625" style="4" bestFit="1" customWidth="1"/>
    <col min="4" max="4" width="40.42578125" style="4" bestFit="1" customWidth="1"/>
    <col min="5" max="6" width="14.140625" style="5" bestFit="1" customWidth="1"/>
    <col min="7" max="7" width="15.28515625" style="5" customWidth="1"/>
    <col min="8" max="8" width="14.140625" style="5" bestFit="1" customWidth="1"/>
    <col min="9" max="10" width="12.140625" style="4" customWidth="1"/>
    <col min="11" max="12" width="30.28515625" style="4" customWidth="1"/>
    <col min="13" max="16384" width="9.140625" style="4"/>
  </cols>
  <sheetData>
    <row r="1" spans="1:12" s="1" customForma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2" customFormat="1">
      <c r="A4" s="38" t="s">
        <v>2</v>
      </c>
      <c r="B4" s="39" t="s">
        <v>3</v>
      </c>
      <c r="C4" s="38" t="s">
        <v>4</v>
      </c>
      <c r="D4" s="38" t="s">
        <v>5</v>
      </c>
      <c r="E4" s="36" t="s">
        <v>6</v>
      </c>
      <c r="F4" s="36"/>
      <c r="G4" s="36"/>
      <c r="H4" s="36"/>
      <c r="I4" s="37" t="s">
        <v>10</v>
      </c>
      <c r="J4" s="37"/>
      <c r="K4" s="37" t="s">
        <v>13</v>
      </c>
      <c r="L4" s="37"/>
    </row>
    <row r="5" spans="1:12" s="2" customFormat="1">
      <c r="A5" s="38"/>
      <c r="B5" s="39"/>
      <c r="C5" s="38"/>
      <c r="D5" s="38"/>
      <c r="E5" s="9" t="s">
        <v>144</v>
      </c>
      <c r="F5" s="15">
        <v>0.9</v>
      </c>
      <c r="G5" s="9" t="s">
        <v>8</v>
      </c>
      <c r="H5" s="9" t="s">
        <v>9</v>
      </c>
      <c r="I5" s="10" t="s">
        <v>11</v>
      </c>
      <c r="J5" s="10" t="s">
        <v>12</v>
      </c>
      <c r="K5" s="10" t="s">
        <v>14</v>
      </c>
      <c r="L5" s="10" t="s">
        <v>15</v>
      </c>
    </row>
    <row r="6" spans="1:12" ht="120.75" customHeight="1">
      <c r="A6" s="6">
        <v>1</v>
      </c>
      <c r="B6" s="13">
        <v>7212</v>
      </c>
      <c r="C6" s="7" t="s">
        <v>108</v>
      </c>
      <c r="D6" s="7" t="s">
        <v>109</v>
      </c>
      <c r="E6" s="8">
        <v>4500</v>
      </c>
      <c r="F6" s="8">
        <f>E6*$F$5</f>
        <v>4050</v>
      </c>
      <c r="G6" s="8">
        <v>4000</v>
      </c>
      <c r="H6" s="8">
        <f>F6-G6</f>
        <v>50</v>
      </c>
      <c r="I6" s="30" t="s">
        <v>145</v>
      </c>
      <c r="J6" s="31" t="s">
        <v>146</v>
      </c>
      <c r="K6" s="32"/>
      <c r="L6" s="32"/>
    </row>
    <row r="7" spans="1:12">
      <c r="A7" s="6">
        <v>2</v>
      </c>
      <c r="B7" s="13">
        <v>7212</v>
      </c>
      <c r="C7" s="7" t="s">
        <v>110</v>
      </c>
      <c r="D7" s="7" t="s">
        <v>111</v>
      </c>
      <c r="E7" s="33">
        <v>22680</v>
      </c>
      <c r="F7" s="8">
        <v>22680</v>
      </c>
      <c r="G7" s="8">
        <v>22680</v>
      </c>
      <c r="H7" s="8">
        <f t="shared" ref="H7:H23" si="0">F7-G7</f>
        <v>0</v>
      </c>
      <c r="I7" s="32"/>
      <c r="J7" s="32"/>
      <c r="K7" s="32"/>
      <c r="L7" s="32"/>
    </row>
    <row r="8" spans="1:12">
      <c r="A8" s="6">
        <v>3</v>
      </c>
      <c r="B8" s="13">
        <v>7212</v>
      </c>
      <c r="C8" s="7" t="s">
        <v>112</v>
      </c>
      <c r="D8" s="7" t="s">
        <v>113</v>
      </c>
      <c r="E8" s="8">
        <v>9000</v>
      </c>
      <c r="F8" s="8">
        <f t="shared" ref="F8:F23" si="1">E8*$F$5</f>
        <v>8100</v>
      </c>
      <c r="G8" s="8">
        <v>8052</v>
      </c>
      <c r="H8" s="8">
        <f t="shared" si="0"/>
        <v>48</v>
      </c>
      <c r="I8" s="32"/>
      <c r="J8" s="32"/>
      <c r="K8" s="32"/>
      <c r="L8" s="32"/>
    </row>
    <row r="9" spans="1:12">
      <c r="A9" s="6">
        <v>4</v>
      </c>
      <c r="B9" s="13">
        <v>7212</v>
      </c>
      <c r="C9" s="7" t="s">
        <v>114</v>
      </c>
      <c r="D9" s="7" t="s">
        <v>115</v>
      </c>
      <c r="E9" s="8">
        <v>10000</v>
      </c>
      <c r="F9" s="8">
        <f t="shared" si="1"/>
        <v>9000</v>
      </c>
      <c r="G9" s="8">
        <v>9000</v>
      </c>
      <c r="H9" s="8">
        <f t="shared" si="0"/>
        <v>0</v>
      </c>
      <c r="I9" s="32"/>
      <c r="J9" s="32"/>
      <c r="K9" s="32"/>
      <c r="L9" s="32"/>
    </row>
    <row r="10" spans="1:12">
      <c r="A10" s="6">
        <v>5</v>
      </c>
      <c r="B10" s="13">
        <v>7212</v>
      </c>
      <c r="C10" s="7" t="s">
        <v>116</v>
      </c>
      <c r="D10" s="7" t="s">
        <v>117</v>
      </c>
      <c r="E10" s="33">
        <v>13464</v>
      </c>
      <c r="F10" s="8">
        <v>13464</v>
      </c>
      <c r="G10" s="8">
        <v>13200</v>
      </c>
      <c r="H10" s="8">
        <f t="shared" si="0"/>
        <v>264</v>
      </c>
      <c r="I10" s="32"/>
      <c r="J10" s="32"/>
      <c r="K10" s="32"/>
      <c r="L10" s="32"/>
    </row>
    <row r="11" spans="1:12">
      <c r="A11" s="6">
        <v>6</v>
      </c>
      <c r="B11" s="13">
        <v>7212</v>
      </c>
      <c r="C11" s="7" t="s">
        <v>118</v>
      </c>
      <c r="D11" s="7" t="s">
        <v>119</v>
      </c>
      <c r="E11" s="8">
        <v>120000</v>
      </c>
      <c r="F11" s="8">
        <f t="shared" si="1"/>
        <v>108000</v>
      </c>
      <c r="G11" s="8">
        <v>108000</v>
      </c>
      <c r="H11" s="8">
        <f t="shared" si="0"/>
        <v>0</v>
      </c>
      <c r="I11" s="32"/>
      <c r="J11" s="32"/>
      <c r="K11" s="32"/>
      <c r="L11" s="32"/>
    </row>
    <row r="12" spans="1:12">
      <c r="A12" s="6">
        <v>7</v>
      </c>
      <c r="B12" s="13">
        <v>7212</v>
      </c>
      <c r="C12" s="7" t="s">
        <v>120</v>
      </c>
      <c r="D12" s="7" t="s">
        <v>121</v>
      </c>
      <c r="E12" s="8">
        <v>60410</v>
      </c>
      <c r="F12" s="8">
        <f t="shared" si="1"/>
        <v>54369</v>
      </c>
      <c r="G12" s="8">
        <v>54335</v>
      </c>
      <c r="H12" s="8">
        <f t="shared" si="0"/>
        <v>34</v>
      </c>
      <c r="I12" s="32"/>
      <c r="J12" s="32"/>
      <c r="K12" s="32"/>
      <c r="L12" s="32"/>
    </row>
    <row r="13" spans="1:12">
      <c r="A13" s="6">
        <v>8</v>
      </c>
      <c r="B13" s="13">
        <v>7212</v>
      </c>
      <c r="C13" s="7" t="s">
        <v>122</v>
      </c>
      <c r="D13" s="7" t="s">
        <v>123</v>
      </c>
      <c r="E13" s="8">
        <v>20490</v>
      </c>
      <c r="F13" s="8">
        <f t="shared" si="1"/>
        <v>18441</v>
      </c>
      <c r="G13" s="8">
        <v>18400</v>
      </c>
      <c r="H13" s="8">
        <f t="shared" si="0"/>
        <v>41</v>
      </c>
      <c r="I13" s="32"/>
      <c r="J13" s="32"/>
      <c r="K13" s="32"/>
      <c r="L13" s="32"/>
    </row>
    <row r="14" spans="1:12">
      <c r="A14" s="6">
        <v>9</v>
      </c>
      <c r="B14" s="13">
        <v>7212</v>
      </c>
      <c r="C14" s="7" t="s">
        <v>124</v>
      </c>
      <c r="D14" s="7" t="s">
        <v>125</v>
      </c>
      <c r="E14" s="8">
        <v>8850</v>
      </c>
      <c r="F14" s="8">
        <f t="shared" si="1"/>
        <v>7965</v>
      </c>
      <c r="G14" s="8">
        <v>7965</v>
      </c>
      <c r="H14" s="8">
        <f t="shared" si="0"/>
        <v>0</v>
      </c>
      <c r="I14" s="32"/>
      <c r="J14" s="32"/>
      <c r="K14" s="32"/>
      <c r="L14" s="32"/>
    </row>
    <row r="15" spans="1:12">
      <c r="A15" s="6">
        <v>10</v>
      </c>
      <c r="B15" s="13">
        <v>7212</v>
      </c>
      <c r="C15" s="7" t="s">
        <v>126</v>
      </c>
      <c r="D15" s="7" t="s">
        <v>127</v>
      </c>
      <c r="E15" s="8">
        <v>1507515</v>
      </c>
      <c r="F15" s="8">
        <f t="shared" si="1"/>
        <v>1356763.5</v>
      </c>
      <c r="G15" s="8">
        <v>1356015</v>
      </c>
      <c r="H15" s="8">
        <f t="shared" si="0"/>
        <v>748.5</v>
      </c>
      <c r="I15" s="32"/>
      <c r="J15" s="32"/>
      <c r="K15" s="32"/>
      <c r="L15" s="32"/>
    </row>
    <row r="16" spans="1:12">
      <c r="A16" s="6">
        <v>11</v>
      </c>
      <c r="B16" s="13">
        <v>7212</v>
      </c>
      <c r="C16" s="7" t="s">
        <v>128</v>
      </c>
      <c r="D16" s="7" t="s">
        <v>129</v>
      </c>
      <c r="E16" s="8">
        <v>46500</v>
      </c>
      <c r="F16" s="8">
        <v>47430</v>
      </c>
      <c r="G16" s="8">
        <v>47430</v>
      </c>
      <c r="H16" s="8">
        <f t="shared" si="0"/>
        <v>0</v>
      </c>
      <c r="I16" s="32"/>
      <c r="J16" s="32"/>
      <c r="K16" s="32"/>
      <c r="L16" s="32"/>
    </row>
    <row r="17" spans="1:12">
      <c r="A17" s="6">
        <v>12</v>
      </c>
      <c r="B17" s="13">
        <v>7212</v>
      </c>
      <c r="C17" s="7" t="s">
        <v>130</v>
      </c>
      <c r="D17" s="7" t="s">
        <v>131</v>
      </c>
      <c r="E17" s="8">
        <v>64690</v>
      </c>
      <c r="F17" s="8">
        <f t="shared" si="1"/>
        <v>58221</v>
      </c>
      <c r="G17" s="8">
        <v>58187.7</v>
      </c>
      <c r="H17" s="8">
        <f t="shared" si="0"/>
        <v>33.30000000000291</v>
      </c>
      <c r="I17" s="32"/>
      <c r="J17" s="32"/>
      <c r="K17" s="32"/>
      <c r="L17" s="32"/>
    </row>
    <row r="18" spans="1:12">
      <c r="A18" s="6">
        <v>13</v>
      </c>
      <c r="B18" s="13">
        <v>7212</v>
      </c>
      <c r="C18" s="7" t="s">
        <v>132</v>
      </c>
      <c r="D18" s="7" t="s">
        <v>133</v>
      </c>
      <c r="E18" s="8">
        <v>150435</v>
      </c>
      <c r="F18" s="8">
        <v>140431.5</v>
      </c>
      <c r="G18" s="8">
        <v>140388.4</v>
      </c>
      <c r="H18" s="8">
        <f t="shared" si="0"/>
        <v>43.100000000005821</v>
      </c>
      <c r="I18" s="32"/>
      <c r="J18" s="32"/>
      <c r="K18" s="32"/>
      <c r="L18" s="32"/>
    </row>
    <row r="19" spans="1:12">
      <c r="A19" s="6">
        <v>14</v>
      </c>
      <c r="B19" s="13">
        <v>7212</v>
      </c>
      <c r="C19" s="7" t="s">
        <v>134</v>
      </c>
      <c r="D19" s="7" t="s">
        <v>135</v>
      </c>
      <c r="E19" s="8">
        <v>0</v>
      </c>
      <c r="F19" s="8">
        <f t="shared" si="1"/>
        <v>0</v>
      </c>
      <c r="G19" s="8">
        <v>0</v>
      </c>
      <c r="H19" s="8">
        <f t="shared" si="0"/>
        <v>0</v>
      </c>
      <c r="I19" s="32"/>
      <c r="J19" s="32"/>
      <c r="K19" s="32"/>
      <c r="L19" s="32"/>
    </row>
    <row r="20" spans="1:12">
      <c r="A20" s="6">
        <v>15</v>
      </c>
      <c r="B20" s="13">
        <v>7212</v>
      </c>
      <c r="C20" s="7" t="s">
        <v>136</v>
      </c>
      <c r="D20" s="7" t="s">
        <v>137</v>
      </c>
      <c r="E20" s="8">
        <v>168000</v>
      </c>
      <c r="F20" s="8">
        <f t="shared" si="1"/>
        <v>151200</v>
      </c>
      <c r="G20" s="8">
        <v>151150</v>
      </c>
      <c r="H20" s="8">
        <f t="shared" si="0"/>
        <v>50</v>
      </c>
      <c r="I20" s="32"/>
      <c r="J20" s="32"/>
      <c r="K20" s="32"/>
      <c r="L20" s="32"/>
    </row>
    <row r="21" spans="1:12">
      <c r="A21" s="6">
        <v>16</v>
      </c>
      <c r="B21" s="13">
        <v>7212</v>
      </c>
      <c r="C21" s="7" t="s">
        <v>138</v>
      </c>
      <c r="D21" s="7" t="s">
        <v>139</v>
      </c>
      <c r="E21" s="8">
        <v>50000</v>
      </c>
      <c r="F21" s="8">
        <f t="shared" si="1"/>
        <v>45000</v>
      </c>
      <c r="G21" s="8">
        <v>44920</v>
      </c>
      <c r="H21" s="8">
        <f t="shared" si="0"/>
        <v>80</v>
      </c>
      <c r="I21" s="32"/>
      <c r="J21" s="32"/>
      <c r="K21" s="32"/>
      <c r="L21" s="32"/>
    </row>
    <row r="22" spans="1:12">
      <c r="A22" s="6">
        <v>17</v>
      </c>
      <c r="B22" s="13">
        <v>7212</v>
      </c>
      <c r="C22" s="7" t="s">
        <v>140</v>
      </c>
      <c r="D22" s="7" t="s">
        <v>141</v>
      </c>
      <c r="E22" s="8">
        <v>5000</v>
      </c>
      <c r="F22" s="8">
        <f t="shared" si="1"/>
        <v>4500</v>
      </c>
      <c r="G22" s="8">
        <v>4450</v>
      </c>
      <c r="H22" s="8">
        <f t="shared" si="0"/>
        <v>50</v>
      </c>
      <c r="I22" s="32"/>
      <c r="J22" s="32"/>
      <c r="K22" s="32"/>
      <c r="L22" s="32"/>
    </row>
    <row r="23" spans="1:12">
      <c r="A23" s="6">
        <v>18</v>
      </c>
      <c r="B23" s="13">
        <v>7212</v>
      </c>
      <c r="C23" s="7" t="s">
        <v>142</v>
      </c>
      <c r="D23" s="7" t="s">
        <v>143</v>
      </c>
      <c r="E23" s="8">
        <v>66115</v>
      </c>
      <c r="F23" s="8">
        <f t="shared" si="1"/>
        <v>59503.5</v>
      </c>
      <c r="G23" s="8">
        <v>17970</v>
      </c>
      <c r="H23" s="8">
        <f t="shared" si="0"/>
        <v>41533.5</v>
      </c>
      <c r="I23" s="32"/>
      <c r="J23" s="32"/>
      <c r="K23" s="32"/>
      <c r="L23" s="32"/>
    </row>
  </sheetData>
  <mergeCells count="10">
    <mergeCell ref="A1:L1"/>
    <mergeCell ref="A2:L2"/>
    <mergeCell ref="A3:L3"/>
    <mergeCell ref="A4:A5"/>
    <mergeCell ref="B4:B5"/>
    <mergeCell ref="C4:C5"/>
    <mergeCell ref="D4:D5"/>
    <mergeCell ref="E4:H4"/>
    <mergeCell ref="I4:J4"/>
    <mergeCell ref="K4:L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workbookViewId="0">
      <selection activeCell="J10" sqref="J10:K12"/>
    </sheetView>
  </sheetViews>
  <sheetFormatPr defaultRowHeight="24"/>
  <cols>
    <col min="1" max="1" width="4" style="3" customWidth="1"/>
    <col min="2" max="2" width="11" style="3" customWidth="1"/>
    <col min="3" max="3" width="24.140625" style="4" bestFit="1" customWidth="1"/>
    <col min="4" max="4" width="36.7109375" style="12" customWidth="1"/>
    <col min="5" max="5" width="14.140625" style="5" bestFit="1" customWidth="1"/>
    <col min="6" max="6" width="8.7109375" style="5" bestFit="1" customWidth="1"/>
    <col min="7" max="7" width="14.140625" style="5" bestFit="1" customWidth="1"/>
    <col min="8" max="9" width="12.140625" style="4" customWidth="1"/>
    <col min="10" max="11" width="30.28515625" style="4" customWidth="1"/>
    <col min="12" max="16384" width="9.140625" style="4"/>
  </cols>
  <sheetData>
    <row r="1" spans="1:11" s="1" customForma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>
      <c r="A3" s="35" t="s">
        <v>154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6" customFormat="1">
      <c r="A4" s="38" t="s">
        <v>2</v>
      </c>
      <c r="B4" s="39" t="s">
        <v>3</v>
      </c>
      <c r="C4" s="38" t="s">
        <v>4</v>
      </c>
      <c r="D4" s="39" t="s">
        <v>5</v>
      </c>
      <c r="E4" s="36" t="s">
        <v>6</v>
      </c>
      <c r="F4" s="36"/>
      <c r="G4" s="36"/>
      <c r="H4" s="37" t="s">
        <v>10</v>
      </c>
      <c r="I4" s="37"/>
      <c r="J4" s="37" t="s">
        <v>13</v>
      </c>
      <c r="K4" s="37"/>
    </row>
    <row r="5" spans="1:11" s="16" customFormat="1">
      <c r="A5" s="38"/>
      <c r="B5" s="39"/>
      <c r="C5" s="38"/>
      <c r="D5" s="39"/>
      <c r="E5" s="17" t="s">
        <v>7</v>
      </c>
      <c r="F5" s="17" t="s">
        <v>8</v>
      </c>
      <c r="G5" s="17" t="s">
        <v>9</v>
      </c>
      <c r="H5" s="18" t="s">
        <v>11</v>
      </c>
      <c r="I5" s="18" t="s">
        <v>12</v>
      </c>
      <c r="J5" s="18" t="s">
        <v>14</v>
      </c>
      <c r="K5" s="18" t="s">
        <v>15</v>
      </c>
    </row>
    <row r="6" spans="1:11" s="21" customFormat="1">
      <c r="A6" s="22" t="s">
        <v>155</v>
      </c>
      <c r="B6" s="23"/>
      <c r="C6" s="24"/>
      <c r="D6" s="23"/>
      <c r="E6" s="25"/>
      <c r="F6" s="25"/>
      <c r="G6" s="25"/>
      <c r="H6" s="26"/>
      <c r="I6" s="26"/>
      <c r="J6" s="26"/>
      <c r="K6" s="27"/>
    </row>
    <row r="7" spans="1:11" ht="120.75" customHeight="1">
      <c r="A7" s="6">
        <v>1</v>
      </c>
      <c r="B7" s="6" t="s">
        <v>95</v>
      </c>
      <c r="C7" s="7" t="s">
        <v>151</v>
      </c>
      <c r="D7" s="11" t="s">
        <v>152</v>
      </c>
      <c r="E7" s="8">
        <v>820</v>
      </c>
      <c r="F7" s="8"/>
      <c r="G7" s="8">
        <f>E7-F7</f>
        <v>820</v>
      </c>
      <c r="H7" s="19" t="s">
        <v>145</v>
      </c>
      <c r="I7" s="20" t="s">
        <v>146</v>
      </c>
      <c r="J7" s="32"/>
      <c r="K7" s="32"/>
    </row>
    <row r="8" spans="1:11" ht="72">
      <c r="A8" s="6">
        <v>2</v>
      </c>
      <c r="B8" s="6" t="s">
        <v>95</v>
      </c>
      <c r="C8" s="7" t="s">
        <v>97</v>
      </c>
      <c r="D8" s="11" t="s">
        <v>153</v>
      </c>
      <c r="E8" s="8">
        <v>9800</v>
      </c>
      <c r="F8" s="8"/>
      <c r="G8" s="8">
        <f t="shared" ref="G8:G10" si="0">E8-F8</f>
        <v>9800</v>
      </c>
      <c r="H8" s="7"/>
      <c r="I8" s="7"/>
      <c r="J8" s="32"/>
      <c r="K8" s="32"/>
    </row>
    <row r="9" spans="1:11" s="21" customFormat="1">
      <c r="A9" s="22" t="s">
        <v>156</v>
      </c>
      <c r="B9" s="23"/>
      <c r="C9" s="24"/>
      <c r="D9" s="23"/>
      <c r="E9" s="25"/>
      <c r="F9" s="25"/>
      <c r="G9" s="25"/>
      <c r="H9" s="26"/>
      <c r="I9" s="26"/>
      <c r="J9" s="26"/>
      <c r="K9" s="27"/>
    </row>
    <row r="10" spans="1:11" ht="72">
      <c r="A10" s="6">
        <v>3</v>
      </c>
      <c r="B10" s="6">
        <v>7200</v>
      </c>
      <c r="C10" s="7" t="s">
        <v>157</v>
      </c>
      <c r="D10" s="11" t="s">
        <v>158</v>
      </c>
      <c r="E10" s="8">
        <v>3095040</v>
      </c>
      <c r="F10" s="8"/>
      <c r="G10" s="8">
        <f t="shared" si="0"/>
        <v>3095040</v>
      </c>
      <c r="H10" s="7"/>
      <c r="I10" s="7"/>
      <c r="J10" s="32"/>
      <c r="K10" s="32"/>
    </row>
    <row r="11" spans="1:11" ht="72">
      <c r="A11" s="6">
        <v>4</v>
      </c>
      <c r="B11" s="6">
        <v>4108</v>
      </c>
      <c r="C11" s="7" t="s">
        <v>159</v>
      </c>
      <c r="D11" s="11" t="s">
        <v>160</v>
      </c>
      <c r="E11" s="8">
        <v>23618</v>
      </c>
      <c r="F11" s="8"/>
      <c r="G11" s="8">
        <f t="shared" ref="G11:G12" si="1">E11-F11</f>
        <v>23618</v>
      </c>
      <c r="H11" s="7"/>
      <c r="I11" s="7"/>
      <c r="J11" s="32"/>
      <c r="K11" s="32"/>
    </row>
    <row r="12" spans="1:11" ht="144">
      <c r="A12" s="6">
        <v>5</v>
      </c>
      <c r="B12" s="6">
        <v>4108</v>
      </c>
      <c r="C12" s="7" t="s">
        <v>161</v>
      </c>
      <c r="D12" s="11" t="s">
        <v>162</v>
      </c>
      <c r="E12" s="8">
        <v>127537</v>
      </c>
      <c r="F12" s="8"/>
      <c r="G12" s="8">
        <f t="shared" si="1"/>
        <v>127537</v>
      </c>
      <c r="H12" s="7"/>
      <c r="I12" s="7"/>
      <c r="J12" s="32"/>
      <c r="K12" s="32"/>
    </row>
  </sheetData>
  <mergeCells count="10">
    <mergeCell ref="A1:K1"/>
    <mergeCell ref="A2:K2"/>
    <mergeCell ref="A3:K3"/>
    <mergeCell ref="A4:A5"/>
    <mergeCell ref="B4:B5"/>
    <mergeCell ref="C4:C5"/>
    <mergeCell ref="D4:D5"/>
    <mergeCell ref="E4:G4"/>
    <mergeCell ref="H4:I4"/>
    <mergeCell ref="J4:K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1.วิทยาศาสตร์ฯ (แผ่นดิน)</vt:lpstr>
      <vt:lpstr>2.วิทยาศาสตร์ฯ (รายได้)</vt:lpstr>
      <vt:lpstr>3.วิทยาศาสตร์ฯ (งานฟาร์ม)</vt:lpstr>
      <vt:lpstr>4.วิทยาศาสตร์ฯ (กันเหลื่อมปี)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ARCIT_PLCPL</dc:creator>
  <cp:lastModifiedBy>ARCIT_PLCPL</cp:lastModifiedBy>
  <dcterms:created xsi:type="dcterms:W3CDTF">2020-07-23T06:18:59Z</dcterms:created>
  <dcterms:modified xsi:type="dcterms:W3CDTF">2020-10-01T06:45:40Z</dcterms:modified>
</cp:coreProperties>
</file>