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IT_PLCPL\OneDrive - Rajamangala University of Technology Lanna\00 SKAP 13072561\SK3 งานติดตามและประเมินผล\2563-แบบรายงานผล\2563-ติดตาม (ครั้งที่ 2)\"/>
    </mc:Choice>
  </mc:AlternateContent>
  <bookViews>
    <workbookView xWindow="0" yWindow="0" windowWidth="15330" windowHeight="8880"/>
  </bookViews>
  <sheets>
    <sheet name="คำชี้แจง" sheetId="18" r:id="rId1"/>
    <sheet name="KPI-ป.1" sheetId="2" r:id="rId2"/>
    <sheet name="KPI-ป.2" sheetId="9" r:id="rId3"/>
    <sheet name="KPI-ป.3" sheetId="11" r:id="rId4"/>
    <sheet name="KPI-ป.4" sheetId="13" r:id="rId5"/>
    <sheet name="KPI-ป.5" sheetId="15" r:id="rId6"/>
  </sheets>
  <definedNames>
    <definedName name="_xlnm.Print_Area" localSheetId="3">'KPI-ป.3'!$A$1:$H$26</definedName>
    <definedName name="_xlnm.Print_Area" localSheetId="0">คำชี้แจง!$A$1:$O$9</definedName>
    <definedName name="_xlnm.Print_Titles" localSheetId="1">'KPI-ป.1'!$7:$8</definedName>
    <definedName name="_xlnm.Print_Titles" localSheetId="2">'KPI-ป.2'!$7:$8</definedName>
    <definedName name="_xlnm.Print_Titles" localSheetId="3">'KPI-ป.3'!$7:$8</definedName>
    <definedName name="_xlnm.Print_Titles" localSheetId="4">'KPI-ป.4'!$7:$8</definedName>
    <definedName name="_xlnm.Print_Titles" localSheetId="5">'KPI-ป.5'!$7:$8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5" l="1"/>
  <c r="C32" i="15"/>
  <c r="F31" i="15"/>
  <c r="C31" i="15"/>
  <c r="F30" i="15"/>
  <c r="C30" i="15"/>
  <c r="F29" i="15"/>
  <c r="C29" i="15"/>
  <c r="F20" i="15"/>
  <c r="F19" i="15"/>
  <c r="F18" i="15"/>
  <c r="F17" i="15"/>
  <c r="F17" i="13"/>
  <c r="F16" i="13"/>
  <c r="F15" i="13"/>
  <c r="F14" i="13"/>
  <c r="F20" i="11"/>
  <c r="F19" i="11"/>
  <c r="F18" i="11"/>
  <c r="F17" i="11"/>
  <c r="F23" i="9"/>
  <c r="F22" i="9"/>
  <c r="F21" i="9"/>
  <c r="F20" i="9"/>
  <c r="F24" i="2"/>
  <c r="F23" i="2"/>
  <c r="F22" i="2"/>
  <c r="F21" i="2"/>
</calcChain>
</file>

<file path=xl/sharedStrings.xml><?xml version="1.0" encoding="utf-8"?>
<sst xmlns="http://schemas.openxmlformats.org/spreadsheetml/2006/main" count="362" uniqueCount="162">
  <si>
    <r>
      <rPr>
        <b/>
        <u/>
        <sz val="16"/>
        <color theme="1"/>
        <rFont val="TH SarabunPSK"/>
        <family val="2"/>
      </rPr>
      <t>ประเด็นยุทธศาสตร์ที่ 1</t>
    </r>
    <r>
      <rPr>
        <b/>
        <sz val="16"/>
        <color theme="1"/>
        <rFont val="TH SarabunPSK"/>
        <family val="2"/>
      </rPr>
      <t xml:space="preserve">   พัฒนาบัณฑิตนักปฏิบัติที่มีการบูรณาการระหว่างศาสตร์ ภายใต้เทคโนโลยี นวัตกรรม และชุมชนเป็นฐาน เชื่อมโยงกับศาสตร์แห่งพระราชาเพื่อการพัฒนาที่ยั่งยืน</t>
    </r>
  </si>
  <si>
    <r>
      <rPr>
        <b/>
        <u/>
        <sz val="16"/>
        <color theme="1"/>
        <rFont val="TH SarabunPSK"/>
        <family val="2"/>
      </rPr>
      <t>เป้าประสงค์</t>
    </r>
    <r>
      <rPr>
        <b/>
        <sz val="16"/>
        <color theme="1"/>
        <rFont val="TH SarabunPSK"/>
        <family val="2"/>
      </rPr>
      <t xml:space="preserve">    บัณฑิตนักปฏิบัติที่มีการบูรณาการระหว่างศาสตร์ภายใต้นวัตกรรม เทคโนโลยี และชุมชนเป็นฐาน  </t>
    </r>
  </si>
  <si>
    <t>ตัวชี้วัดเป้าประสงค์ / กลยุทธ์ / ตัวชี้วัดกลยุทธ์</t>
  </si>
  <si>
    <t>หน่วยนับ</t>
  </si>
  <si>
    <t>ความสอดคล้องกับ มทร.ล้านนา</t>
  </si>
  <si>
    <t>ค่าเป้าหมาย</t>
  </si>
  <si>
    <t>ผู้รับผิดชอบ</t>
  </si>
  <si>
    <t>ร้อยละบัณฑิตนักปฏิบัติที่มีการบูรณาการระหว่างศาสตร์ภายใต้นวัตกรรม เทคโนโลยี และชุมชน เป็นฐาน มีงานทำตรงสาขาวิชาชีพ และประกอบอาชีพอิสระ</t>
  </si>
  <si>
    <t>ร้อยละ</t>
  </si>
  <si>
    <t>ย.1/kpiเป้าประสงค์,ก.1.2/KPI 3-7</t>
  </si>
  <si>
    <t>รองคณบดี/ผอ.กองการศึกษา</t>
  </si>
  <si>
    <t>กลยุทธ์ที่ 1.1 พัฒนากระบวนการรับนักศึกษาเชิงรุก</t>
  </si>
  <si>
    <t>ย.1/ก.1.1/kpi 1</t>
  </si>
  <si>
    <t>กลยุทธ์ที่ 1.2 พัฒนาการเรียนการสอน โดยมุ่งเน้นการสร้างนวัตกรรมและเทคโนโลยี</t>
  </si>
  <si>
    <t>ย.1/ก.1.2/kpi 4</t>
  </si>
  <si>
    <t>3. ร้อยละของหลักสูตรที่นำนวัตกรรมและเทคโนโลยีมาพัฒนาการเรียนการสอน</t>
  </si>
  <si>
    <t>ย.1/ก.1.2/kpi 3,5-6</t>
  </si>
  <si>
    <t>ย.1/ก.1.2/kpi4</t>
  </si>
  <si>
    <t>กลยุทธ์ที่ 1.3 พัฒนาอาจารย์ให้สามารถจัดการเรียนรู้ที่เน้นผลลัพธ์การเรียนรู้</t>
  </si>
  <si>
    <t>ย.1/ก.1.3/kpi 8</t>
  </si>
  <si>
    <t>กลยุทธ์ที่ 1.4 การพัฒนานักศึกษาตามคุณลักษณะบัณฑิตที่พึงประสงค์</t>
  </si>
  <si>
    <t>6. ร้อยละของนักศึกษาที่มีคุณลักษณะบัณฑิตที่พึงประสงค์</t>
  </si>
  <si>
    <t>ย.1/ก.1.4/kpi 12-14</t>
  </si>
  <si>
    <r>
      <rPr>
        <b/>
        <u/>
        <sz val="16"/>
        <color theme="1"/>
        <rFont val="TH SarabunPSK"/>
        <family val="2"/>
      </rPr>
      <t>ประเด็นยุทธศาสตร์ที่ 2</t>
    </r>
    <r>
      <rPr>
        <b/>
        <sz val="16"/>
        <color theme="1"/>
        <rFont val="TH SarabunPSK"/>
        <family val="2"/>
      </rPr>
      <t xml:space="preserve">    พัฒนางานวิจัยเชิงเทคโนโลยีที่มีการบูรณาการระหว่างศาสตร์ สามารถนำไปใช้ประโยชน์ระดับชาติและนานาชาติ</t>
    </r>
  </si>
  <si>
    <r>
      <rPr>
        <b/>
        <u/>
        <sz val="16"/>
        <color theme="1"/>
        <rFont val="TH SarabunPSK"/>
        <family val="2"/>
      </rPr>
      <t>เป้าประสงค์</t>
    </r>
    <r>
      <rPr>
        <b/>
        <sz val="16"/>
        <color theme="1"/>
        <rFont val="TH SarabunPSK"/>
        <family val="2"/>
      </rPr>
      <t xml:space="preserve">    ผลงานวิจัยเชิงเทคโนโลยีและสิทธิบัตร นำไปใช้ประโยชน์ ตีพิมพ์ระดับชาติและนานาชาติ  </t>
    </r>
  </si>
  <si>
    <t>ผลงาน</t>
  </si>
  <si>
    <t>ย.2/ก.2.1/kpi 15-16</t>
  </si>
  <si>
    <t>หัวหน้างานส่งเสริมวิจัยฯ,หัวหน้าหลักสูตร</t>
  </si>
  <si>
    <t>กลยุทธ์ที่ 2.1 ส่งเสริมศักยภาพนักวิจัย การนำงานวิจัยไปใช้ประโยชน์/พัฒนาองค์ความรู้ใหม่ และสร้างขีดความสามารถในการแข่งขัน</t>
  </si>
  <si>
    <t>ย.2/ก.2.1/kpi 15</t>
  </si>
  <si>
    <t>8. ร้อยละของบุคลากรสายวิชาการ และสายสนับสนุนที่ได้รับการพัฒนาศักยภาพด้านงานวิจัย</t>
  </si>
  <si>
    <t>ย.2/ก.2.1/kpi 18</t>
  </si>
  <si>
    <t>กลยุทธ์ที่ 2.2 พัฒนาระบบบริหารงานวิจัย สร้างเครือข่ายการวิจัย และแหล่งทุนสนับสนุนงานวิจัย</t>
  </si>
  <si>
    <t>9. จำนวนเครือข่ายแหล่งทุนที่สนับสนุนทำงานวิจัยร่วมกัน</t>
  </si>
  <si>
    <t>เครือข่าย</t>
  </si>
  <si>
    <t>10. งบประมาณที่ได้รับการจัดสรร หรือสนับสนุนในการบริหารงานวิจัย</t>
  </si>
  <si>
    <t>ล้านบาท</t>
  </si>
  <si>
    <t>ย.2/kpi เป้าประสงค์</t>
  </si>
  <si>
    <t>กลยุทธ์ที่ 2.3 ส่งเสริมการตีพิมพ์และเผยแพร่ผลงานวิจัย</t>
  </si>
  <si>
    <t>11. จำนวนผลงานวิจัยที่ได้รับการตีพิมพ์และเผยแพร่</t>
  </si>
  <si>
    <t>ย.2/ก.2.3/KPI 21</t>
  </si>
  <si>
    <t>12. ร้อยละของบุคลากรที่ได้รับการส่งเสริมการเผยแพร่ผลงานวิจัย ผลงานวิชาการ งานสร้างสรรค์ นวัตกรรม ในระดับชาติและนานาชาติ</t>
  </si>
  <si>
    <t>ย.2/ก.2.3/KPI 22</t>
  </si>
  <si>
    <r>
      <rPr>
        <b/>
        <u/>
        <sz val="16"/>
        <color theme="1"/>
        <rFont val="TH SarabunPSK"/>
        <family val="2"/>
      </rPr>
      <t>ประเด็นยุทธศาสตร์ที่ 3</t>
    </r>
    <r>
      <rPr>
        <b/>
        <sz val="16"/>
        <color theme="1"/>
        <rFont val="TH SarabunPSK"/>
        <family val="2"/>
      </rPr>
      <t xml:space="preserve">    ให้บริการวิชาการแก่ชุมชน เพื่อสร้างความเข้มแข็งให้กับชุมชน และสังคม</t>
    </r>
  </si>
  <si>
    <r>
      <rPr>
        <b/>
        <u/>
        <sz val="16"/>
        <color theme="1"/>
        <rFont val="TH SarabunPSK"/>
        <family val="2"/>
      </rPr>
      <t>เป้าประสงค์</t>
    </r>
    <r>
      <rPr>
        <b/>
        <sz val="16"/>
        <color theme="1"/>
        <rFont val="TH SarabunPSK"/>
        <family val="2"/>
      </rPr>
      <t xml:space="preserve">    ชุมชนเข้มแข็งจากการให้บริการทางวิชาการที่มีการบูรณาการระหว่างศาสตร์ของสถานศึกษา </t>
    </r>
  </si>
  <si>
    <t>จำนวนชุมชนที่เข้มแข็งจากการให้บริการทางวิชาการที่มีการบูรณาการระหว่างศาสตร์ของสถานศึกษา</t>
  </si>
  <si>
    <t>ชุมชน</t>
  </si>
  <si>
    <t>ย.3/ก.3.3/kpi 27-28</t>
  </si>
  <si>
    <t>กลยุทธ์ที่ 3.1 กระบวนการในการคัดเลือกชุมชนที่มีความพร้อมในการพัฒนาตนเอง</t>
  </si>
  <si>
    <t>13. ชุมชนที่เข้าไปวิเคราะห์ความต้องการและคัดเลือกเป็นชุมชนพัฒนา</t>
  </si>
  <si>
    <t>กลยุทธ์ที่ 3.2 ระบบและกลไกในการบริหารชุมชนจนเกิดความเข้มแข็งในชุมชนนั้น</t>
  </si>
  <si>
    <t>14. จำนวนชุมชนที่เข้มแข็งจากการดำเนินการของสถานศึกษา</t>
  </si>
  <si>
    <t>กลยุทธ์ที่ 3.3 มีหน่วยงานที่รับผิดชอบโครงการบริการวิชาการที่สร้างรายได้ และจัดหาแหล่งทุนให้กับ มทร.ล้านนา พิษณุโลก</t>
  </si>
  <si>
    <t>15. มูลค่า/รายได้ที่เกิดจากการบริการวิชาการแก่หน่วยงานภายนอก</t>
  </si>
  <si>
    <t>ย.2/ก2.2/KPI 20</t>
  </si>
  <si>
    <r>
      <t>ประเด็นยุทธศาสตร์ที่ 4</t>
    </r>
    <r>
      <rPr>
        <b/>
        <sz val="16"/>
        <color theme="1"/>
        <rFont val="TH SarabunPSK"/>
        <family val="2"/>
      </rPr>
      <t xml:space="preserve">  ทำนุบำรุง สืบสานศิลปวัฒนธรรมไทย ภูมิปัญญาท้องถิ่น อนุรักษ์ทรัพยากรธรรมชาติและสิ่งแวดล้อม</t>
    </r>
  </si>
  <si>
    <r>
      <rPr>
        <b/>
        <u/>
        <sz val="16"/>
        <color theme="1"/>
        <rFont val="TH SarabunPSK"/>
        <family val="2"/>
      </rPr>
      <t>เป้าประสงค์</t>
    </r>
    <r>
      <rPr>
        <b/>
        <sz val="16"/>
        <color theme="1"/>
        <rFont val="TH SarabunPSK"/>
        <family val="2"/>
      </rPr>
      <t xml:space="preserve">    นักศึกษาและบุคลากรมีความเข้าใจในการทำนุบำรุง สืบสานศิลปวัฒนธรรมไทย ภูมิปัญญาท้องถิ่น อนุรักษ์ทรัพยากรธรรมชาติและสิ่งแวดล้อม</t>
    </r>
  </si>
  <si>
    <t>นักศึกษาและบุคลากรของ มทร.ล้านนา พิษณุโลก มีความเข้าใจในการทำนุบำรุง สืบสานศิลปวัฒนธรรมไทย ภูมิปัญญาท้องถิ่น อนุรักษ์ ทรัพยากรธรรมชาติและสิ่งแวดล้อม</t>
  </si>
  <si>
    <t>ย.3/ก.3.1/kpi23</t>
  </si>
  <si>
    <t>กลยุทธ์ที่ 4.1 เผยแพร่องค์ความรู้ด้านศิลปวัฒนธรรมท้องถิ่น ให้กับบุคลากร นักศึกษา ภายในมหาวิทยาลัยฯ</t>
  </si>
  <si>
    <t xml:space="preserve">16. จำนวนกิจกรรมด้านศิลปะและวัฒนธรรมไทยภูมิปัญญาท้องถิ่น หรืออนุรักษ์ทรัพยากรธรรมชาติและสิ่งแวดล้อมที่มีการประเมินความสำเร็จของกิจกรรมที่เป็นรูปธรรม </t>
  </si>
  <si>
    <t>จำนวน</t>
  </si>
  <si>
    <t xml:space="preserve">17. จำนวนองค์ความรู้ด้านศิลปวัฒนธรรมไทย/ท้องถิ่นที่ได้รับการเผยแพร่และสร้างประโยชน์ให้กับชุมชน สังคม </t>
  </si>
  <si>
    <t>องค์ความรู้</t>
  </si>
  <si>
    <t>ย.3/ก.3.2/kpi25</t>
  </si>
  <si>
    <r>
      <t>ประเด็นยุทธศาสตร์ที่ 5</t>
    </r>
    <r>
      <rPr>
        <b/>
        <sz val="16"/>
        <color theme="1"/>
        <rFont val="TH SarabunPSK"/>
        <family val="2"/>
      </rPr>
      <t xml:space="preserve"> พัฒนาคุณภาพด้านบริหารจัดการให้สร้างประโยชน์กับสถานศึกษาอย่างมีประสิทธิภาพ</t>
    </r>
  </si>
  <si>
    <r>
      <rPr>
        <b/>
        <u/>
        <sz val="16"/>
        <color theme="1"/>
        <rFont val="TH SarabunPSK"/>
        <family val="2"/>
      </rPr>
      <t>เป้าประสงค์</t>
    </r>
    <r>
      <rPr>
        <b/>
        <sz val="16"/>
        <color theme="1"/>
        <rFont val="TH SarabunPSK"/>
        <family val="2"/>
      </rPr>
      <t xml:space="preserve">    ผลการประเมินการดำเนินการตามแผนยุทธศาสตร์ที่นำสู่แผนปฏิบัติการประจำปี</t>
    </r>
  </si>
  <si>
    <t>ร้อยละของผลการประเมินการดำเนินการตามแผนยุทธศาสตร์ที่นำไปสู่แผนการปฏิบัติราชการประจำปี</t>
  </si>
  <si>
    <t>ย.4/ก.4.2/kpi32</t>
  </si>
  <si>
    <t>หัวหน้างานยุทธศาสตร์และแผน</t>
  </si>
  <si>
    <t>กลยุทธ์ที่ 5.1 มหาวิทยาลัยฯมีการบริหารงานที่สอดคล้องตามหลักธรรมาภิบาล</t>
  </si>
  <si>
    <t xml:space="preserve">18. ร้อยละผลการประเมินคุณธรรมและความโปร่งใส (ITA) ของผู้มีส่วนได้ส่วนเสีย ที่มีต่อการบริหารจัดการ </t>
  </si>
  <si>
    <t>kpi เป้าประสงค์ ย.4</t>
  </si>
  <si>
    <t>กลยุทธ์ที่ 5.2 บริหารจัดการทรัพยากรของมหาวิทยาลัย อย่างมีประสิทธิภาพและประสิทธิผล</t>
  </si>
  <si>
    <t>19. ร้อยละของบุคลากรที่ได้รับการพัฒนาทักษะ และสามารถนำไปใช้ประโยชน์ในหน้าที่ที่รับผิดชอบ</t>
  </si>
  <si>
    <t>ย.1/ก.1.3/kpi8,
ย.2/ก.2.1/kpi18</t>
  </si>
  <si>
    <t>20. ร้อยละความพึงพอใจของผู้ใช้งาน (ผู้บริหาร,บุคลากร,นักศึกษา) ระบบสารสนเทศของมหาวิทยาลัยฯ</t>
  </si>
  <si>
    <t>ย.4/ก.4.2/kpi33</t>
  </si>
  <si>
    <t>หัวหน้างานส่งเสริมวิทยบริการฯ</t>
  </si>
  <si>
    <t>21. ร้อยละความสำเร็จของการบริหารงบประมาณ/โครงการ/กิจกรรม ให้บรรลุตามเป้าหมาย(OKR)/นโยบายของมหาวิทยาลัยฯ (มทร.ล้านนา)</t>
  </si>
  <si>
    <t>หัวหน้างานส่งเสริมวิชาการ</t>
  </si>
  <si>
    <t>หัวหน้าหลักสูตร,หัวหน้ากลุ่มวิชาภาษาและการสื่อสาร,หัวหน้ากลุ่มวิทยาศาสตร์พื้นฐาน</t>
  </si>
  <si>
    <t>1. ร้อยละของจำนวนนักศึกษาใหม่ที่ชำระค่าลงทะเบียน</t>
  </si>
  <si>
    <t>3 คณะ</t>
  </si>
  <si>
    <t>งานส่งเสริมกิจกรรมนักศึกษา</t>
  </si>
  <si>
    <t>ผล</t>
  </si>
  <si>
    <t>การบรรลุ</t>
  </si>
  <si>
    <t>รายละเอียด/เอกสาร/หลักฐานแสดงผลการดำเนินงาน</t>
  </si>
  <si>
    <r>
      <t>(</t>
    </r>
    <r>
      <rPr>
        <sz val="16"/>
        <color theme="1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การบรรลุผลการดำเนินงานตัวชี้วัดประเด็นยุทธศาสตร์ที่ 1</t>
    </r>
  </si>
  <si>
    <r>
      <t>(</t>
    </r>
    <r>
      <rPr>
        <sz val="16"/>
        <color theme="1"/>
        <rFont val="Wingdings 2"/>
        <family val="1"/>
        <charset val="2"/>
      </rPr>
      <t>O</t>
    </r>
    <r>
      <rPr>
        <sz val="16"/>
        <color theme="1"/>
        <rFont val="TH SarabunPSK"/>
        <family val="2"/>
      </rPr>
      <t>) การไม่บรรลุผลการดำเนินงานตัวชี้วัดประเด็นยุทธศาสตร์ที่ 1</t>
    </r>
  </si>
  <si>
    <t>หมายเหตุ</t>
  </si>
  <si>
    <r>
      <rPr>
        <sz val="16"/>
        <color theme="1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 xml:space="preserve"> = บรรลุ</t>
    </r>
  </si>
  <si>
    <r>
      <rPr>
        <sz val="16"/>
        <color theme="1"/>
        <rFont val="Wingdings 2"/>
        <family val="1"/>
        <charset val="2"/>
      </rPr>
      <t>O</t>
    </r>
    <r>
      <rPr>
        <sz val="16"/>
        <color theme="1"/>
        <rFont val="TH SarabunPSK"/>
        <family val="2"/>
      </rPr>
      <t xml:space="preserve"> = ไม่บรรลุ</t>
    </r>
  </si>
  <si>
    <t>n/a = ไม่ทราบค่าที่แน่ชัด</t>
  </si>
  <si>
    <t>แบบรายงานผลการดำเนินงานตามแผนยุทธศาสตร์ และแผนปฏิบัติราชการประจำปีงบประมาณ พ.ศ. 2563</t>
  </si>
  <si>
    <t>แบบฟอร์ม KPI - ประเด็นยุทธศาสตร์ที่ 1</t>
  </si>
  <si>
    <t>สรุปและประเมินผลการดำเนินงาน (งานยุทธศาสตร์และแผนดำเนินการ)</t>
  </si>
  <si>
    <t>แบบฟอร์ม KPI - ประเด็นยุทธศาสตร์ที่ 2</t>
  </si>
  <si>
    <t>จำนวนผลงานวิจัย หรือสิ่งประดิษฐ์ หรือสิทธิบัตร หรือลิขสิทธิ์ หรือนำไปใช้ประโยชน์ หรือตีพิมพ์ระดับชาติ /หรือ นานาชาติต่ออาจารย์ประจำ</t>
  </si>
  <si>
    <t>7. จำนวนผลงานวิจัยและ/หรือ นวัตกรรมที่นักศึกษามีส่วนร่วม หรือสามารถนำไปใช้ประโยชน์</t>
  </si>
  <si>
    <t>ผู้รับผิดชอบประเด็นยุทธศาสตร์ : ผู้อำนวยการกองการศึกษา/รองคณบดี 3 คณะ</t>
  </si>
  <si>
    <t>ผู้รับผิดชอบประเด็นยุทธศาสตร์ : ผู้อำนวยการกองการศึกษา/หัวหน้างานส่งเสริมงานวิจัยและบริการวิชาการ/รองคณบดี 3 คณะ</t>
  </si>
  <si>
    <t>แบบฟอร์ม KPI - ประเด็นยุทธศาสตร์ที่ 3</t>
  </si>
  <si>
    <t>แบบฟอร์ม KPI - ประเด็นยุทธศาสตร์ที่ 4</t>
  </si>
  <si>
    <t>O = อยู่ในระหว่างดำเนินการ</t>
  </si>
  <si>
    <t>ผู้รับผิดชอบประเด็นยุทธศาสตร์ : หัวหน้าศูนย์วัฒนธรรม</t>
  </si>
  <si>
    <r>
      <t>หัวหน้าศูนย์วัฒนธรรม /</t>
    </r>
    <r>
      <rPr>
        <sz val="16"/>
        <color rgb="FFFF0000"/>
        <rFont val="TH SarabunPSK"/>
        <family val="2"/>
      </rPr>
      <t>ผู้รับผิดชอบโครงการ(คณะ)</t>
    </r>
  </si>
  <si>
    <t>แบบฟอร์ม KPI - ประเด็นยุทธศาสตร์ที่ 5</t>
  </si>
  <si>
    <t>ผู้รับผิดชอบประเด็นยุทธศาสตร์ : หัวหน้างานยุทธศาสตร์และแผน</t>
  </si>
  <si>
    <t>สำนักงานบริหาร มทร.ล้านนา พิษณุโลก</t>
  </si>
  <si>
    <t>หัวหน้างานบริหารทรัพยากรบุคคล, หัวหน้าหลักสูตร</t>
  </si>
  <si>
    <t>ผู้รับผิดชอบโครงการ/กิจกรรม , งานยุทธศาสตร์และแผน</t>
  </si>
  <si>
    <t>1. แบบฟอร์ม KPI (Sheet สีแดง)</t>
  </si>
  <si>
    <t>KPI-ป.1</t>
  </si>
  <si>
    <t>KPI-ป.2</t>
  </si>
  <si>
    <t>KPI-ป.3</t>
  </si>
  <si>
    <t>KPI-ป.4</t>
  </si>
  <si>
    <t>KPI-ป.5</t>
  </si>
  <si>
    <t>สำหรับรายงานผลการดำเนินงานตัวชี้วัด (KPI) ตามแผนยุทธศาสตร์ ในประเด็นยุทธศาสตร์ที่ 1 จำนวน 6 ตัวชี้วัด</t>
  </si>
  <si>
    <t>สำหรับรายงานผลการดำเนินงานตัวชี้วัด (KPI) ตามแผนยุทธศาสตร์ ในประเด็นยุทธศาสตร์ที่ 2 จำนวน 6 ตัวชี้วัด</t>
  </si>
  <si>
    <t>คำชี้แจง</t>
  </si>
  <si>
    <t>สำหรับรายงานผลการดำเนินงานตัวชี้วัด (KPI) ตามแผนยุทธศาสตร์ ในประเด็นยุทธศาสตร์ที่ 3 จำนวน 3 ตัวชี้วัด</t>
  </si>
  <si>
    <t>สำหรับรายงานผลการดำเนินงานตัวชี้วัด (KPI) ตามแผนยุทธศาสตร์ ในประเด็นยุทธศาสตร์ที่ 4 จำนวน 2 ตัวชี้วัด</t>
  </si>
  <si>
    <t>สำหรับรายงานผลการดำเนินงานตัวชี้วัด (KPI) ตามแผนยุทธศาสตร์ ในประเด็นยุทธศาสตร์ที่ 5 จำนวน 4 ตัวชี้วัด</t>
  </si>
  <si>
    <t xml:space="preserve">     ใช้สำหรับรายงานผลการดำเนินงานตัวชี้วัด (KPI) ตามแผนยุทธศาสตร์ ประจำปีงบประมาณ พ.ศ. 2563 ของ มทร.ล้านนา พิษณุโลก ประกอบด้วย
</t>
  </si>
  <si>
    <t>อยู่ในระหว่างดำเนินการ</t>
  </si>
  <si>
    <t>O</t>
  </si>
  <si>
    <t xml:space="preserve">2. ร้อยละของหลักสูตรที่มีการบูรณาการ และ/หรือเป็นหลักสูตรใหม่ </t>
  </si>
  <si>
    <t>5. ร้อยละของอาจารย์ที่ได้รับการพัฒนาศักยภาพ และ/หรือนำมาประยุกต์ใช้ในรายวิชา</t>
  </si>
  <si>
    <t xml:space="preserve">1) คณะวิทยาศาสตร์และเทคโนโลยีการเกษตร จำนวน  6 ผลงาน
2) คณะวิศวกรรมศาสตร์ จำนวน 10 ผลงาน </t>
  </si>
  <si>
    <t>1) คณะวิทยาศาสตร์ฯ จำนวน  9 คน
2) คณะบริหารฯ จำนวน 5 คน
3) คณะวิศวกรรมศาสตร์ จำนวน 7 คน
4) สายสนับสนุน จำนวน 1 คน</t>
  </si>
  <si>
    <t>P</t>
  </si>
  <si>
    <t xml:space="preserve">เครือข่ายการวิจัยภาคเหนือตอนล่าง ม.นเรศวร </t>
  </si>
  <si>
    <t>1. งบประมาณแผ่นดิน ประจำปี 2563 จำนวน 1,150,000 บาท
2. เงินรายได้มหาวิทยาลัยฯ จำนวน 105,000  บาท</t>
  </si>
  <si>
    <t>งานประชุมวิชาการ จำนวน 21 ผลงาน</t>
  </si>
  <si>
    <t>1) คณะวิทยาศาสตร์ฯ จำนวน  9 คน
2) คณะบริหารฯ จำนวน 1 คน
3) คณะวิศวกรรมศาสตร์ จำนวน 6 คน
4) สายสนับสนุน จำนวน 1 คน</t>
  </si>
  <si>
    <t>อยู่ระหว่างดำเนินการ  โครงการยกระดับคุณภาพชีวิตหมู่บ้าน  กรณี  บ้านรักไทย หมู่ที่ 7 ต.ชมพู อ.เนินมะปราง จ.พิษณุโลก</t>
  </si>
  <si>
    <t xml:space="preserve">อยู่ระหว่างดำเนินการ  โครงการยกระดับคุณภาพชีวิตหมู่บ้าน  กรณี  บ้านรักไทย หมู่ที่ 7 ต.ชมพู อ.เนินมะปราง จ.พิษณุโลก  และ โครงการหมู่บ้านไก่สวยงามเหลืองหางขาวพระเจ้า 5 พระองค์บ้านหัวแท </t>
  </si>
  <si>
    <t xml:space="preserve">1.  โครงการการให้คำปรึกษาและบริการข้อมูลเทคโนโลยีแก่ชุมชน งบประมาณ 260,500 บาท
2.  หมู่บ้านไก่สวยงามเหลืองหางขาวพระเจ้า 5 พระองค์บ้านหัวแท  งบประมาณ  150,000 บาท
3. โครงการดำเนินการทดสอบทางการศึกษาระดับชาติด้านอาชีวศึกษา V-Net 1,238,544.45 บาท
</t>
  </si>
  <si>
    <t xml:space="preserve">งานบุคลากร กองบริหารทรัพยากร ได้จัดทำหนังสือแจ้งเวียนไปยังคณะและกอง ตามบันทึกข้อความที่ อว 0654.27/พิเศษ  ลงวันที่ 10 เมษายน 2563 เรื่อง ขอความอนุเคราะห์ติดตามผลการพัฒนาบุคลากรรายบุคคล (IDP - 03) ของบุคลากร สายวิชาการ และสายสนับสนุน โดยได้รับเอกสารรายงานผล จาก  คณะวิทยาศาสตร์และเทคโนโลยีการเกษตร    จำนวน  57   ราย   คณะบริหารธุรกิจและศิลปศาสตร์ จำนวน  22 ราย คณะวิศวกรรมศาสตร์ จำนวน  18 ราย สายสนับสนุน  จำนวน   31 ราย  รวมเป็น  128 ราย เป็นไปตามแผนพัฒนาบุคลากร จำนวน  68  ราย ( คณะวิทย์ฯ 28 ราย คณะบริหารธุรกิจฯ จำนวน  12 ราย  คณะวิศวกรรมศาสตร์ จำนวน  11 ราย  สายสนับสนุนจำนวน  17 ราย)  </t>
  </si>
  <si>
    <t>มหาวิทยาลัยเทคโนโลยีราชมงคลล้านนา พิษณุโลก ได้จัดทำหนังสือ
เชิญ ผู้อำนวยการกอง รองคณบดี และผู้รับผิดชอบการเปิดเผยข้อมูลเกี่ยวกับการดำเนินงานของหน่วยงานประชุมดำเนินการแบบรายงานการเปิดเผยข้อมูลการดำเนินงานของหน่วยงาน  ตัวชี้วัดที่ 9 การเปิดเผยข้อมูล และตัวชี้วัดที่ 10 การป้องกันการทุจริต  ในวันที่ 
7 พฤษภาคม 2563 ณ ห้องประชุม 1 อาคารอำนวยการ  มทร.ล้านนา พิษณุโลก  เพื่อประเมินการเผยแพร่ข้อมูลที่เป็นปัจจุบันบนเว็บไซต์ของหน่วยงาน เพื่อเปิดเผยข้อมูลต่าง ๆ ของหน่วยงานให้สาธารณชนได้รับทราบ  ในประเด็นข้างต้นแสดงถึงความโปร่งใสในการบริหารงานและการดำเนินงานของหน่วยงาน เพื่อให้การ
ดำเนินงานของมทร.ล้านนา พิษณุโลก สอดคล้องกับแผนดำเนินงานการประเมินคุณธรรมและความโปร่งใสในการดำเนินงานของหน่วยงานภาครัฐ (ITA) ประจำปีงบประมาณ พ.ศ. 2563</t>
  </si>
  <si>
    <t>ร้อยละภาพรวมของการเบิกจ่ายงบประมาณ 54.49
ร้อยละการเบิกจ่ายงบประมาณ - แผ่นดิน 57.68
ร้อยละการเบิกจ่ายงบประมาณ - รายได้ 41.39
(ข้อมูลสถานะการเบิกจ่าย ระบบ BPM ณ วันที่ 10 มิถุนายน 2563)</t>
  </si>
  <si>
    <r>
      <rPr>
        <b/>
        <sz val="16"/>
        <color theme="1"/>
        <rFont val="TH SarabunPSK"/>
        <family val="2"/>
      </rPr>
      <t>คณะบริหารธุรกิจและศิลปศาสตร์</t>
    </r>
    <r>
      <rPr>
        <sz val="16"/>
        <color theme="1"/>
        <rFont val="TH SarabunPSK"/>
        <family val="2"/>
      </rPr>
      <t xml:space="preserve">
- โครงการภาษาอังกฤษเพื่อการท่องเที่ยวตามแนวศาสตร์แห่งพระราชา ประจำปีการศึกษา 2562 และจัดนิทรรศการถ่ายทอดองค์ความรู้ตามแนวศาสตร์แห่งพระราชาบูรณาการกับรายวิชาการสื่อสารข้าม วัฒนธรรม                             
- โครงการแข่งขันโต้วาที วัฒนธรรมไทย กับการใช้ชีวิตประจำวัน บูรณาการกับรายยวิชา การพัฒนาบุคลิกภาพและมารยาททางสังคม   
- โครงการวิจัยการพัฒนาระบบบริหารจัดการคณะสงฆ์ สามเณร ตำบลบ้านกร่าง อำเภอเมือง จังหวัดพิษณุโลก </t>
    </r>
  </si>
  <si>
    <t>n/a</t>
  </si>
  <si>
    <r>
      <rPr>
        <b/>
        <sz val="16"/>
        <color theme="1"/>
        <rFont val="TH SarabunPSK"/>
        <family val="2"/>
      </rPr>
      <t>(O)</t>
    </r>
    <r>
      <rPr>
        <sz val="16"/>
        <color theme="1"/>
        <rFont val="TH SarabunPSK"/>
        <family val="2"/>
      </rPr>
      <t xml:space="preserve"> อยู่ในระหว่างดำเนินการ</t>
    </r>
  </si>
  <si>
    <r>
      <rPr>
        <b/>
        <sz val="16"/>
        <color theme="1"/>
        <rFont val="TH SarabunPSK"/>
        <family val="2"/>
      </rPr>
      <t>(n/a)</t>
    </r>
    <r>
      <rPr>
        <sz val="16"/>
        <color theme="1"/>
        <rFont val="TH SarabunPSK"/>
        <family val="2"/>
      </rPr>
      <t xml:space="preserve"> ตัวชี้วัดที่ไม่ทราบค่าผลการดำเนินงาน/หลักฐานไม่เพียงพอ</t>
    </r>
  </si>
  <si>
    <r>
      <rPr>
        <b/>
        <sz val="12"/>
        <rFont val="TH SarabunPSK"/>
        <family val="2"/>
      </rPr>
      <t xml:space="preserve">1. แบบประเมินออนไลน์  </t>
    </r>
    <r>
      <rPr>
        <sz val="12"/>
        <rFont val="TH SarabunPSK"/>
        <family val="2"/>
      </rPr>
      <t xml:space="preserve">  https://forms.gle/9nu6aMjFoZ8UxeTe8                     
</t>
    </r>
    <r>
      <rPr>
        <b/>
        <sz val="12"/>
        <rFont val="TH SarabunPSK"/>
        <family val="2"/>
      </rPr>
      <t>2. ผลความพึงพอใจ</t>
    </r>
    <r>
      <rPr>
        <sz val="12"/>
        <rFont val="TH SarabunPSK"/>
        <family val="2"/>
      </rPr>
      <t xml:space="preserve"> การใช้บริการสารสนเทศ ประจำปี 2563 ครั้งที่ 1(ต.ค.62-พ.ค.63) 
ตอนที่ 1  ข้อมูลทั่วไปของผู้ตอบแบบสอบถาม       
- อุปกรณ์ชนิดใดเข้าใช้งานบริการสารสนเทศ / มากที่สุด คอมฯตั้งโต๊ะ 
- ท่านรับบริการในช่วเวลาใดมากที่สุด / มากที่สุด เวลา  (08.00 - 12.00น.)            
ตอนที่ 2  ความพึงพอใจ เฉลี่ยร้อยละ 76.31                            1. ด้านระบบเครือข่ายคอมพิวเตอร์ของสถานศึกษา(LAN &amp; Wireless) ร้อยละ 71.09
 2. ด้านระบบรักษาความปลอดภัย (Security)  ร้อยละ 78.19
 3. ด้านการให้บริการ (Service)  ร้อยละ 76.67</t>
    </r>
  </si>
  <si>
    <r>
      <t>(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TH SarabunPSK"/>
        <family val="2"/>
      </rPr>
      <t>) การบรรลุผลการดำเนินงาน ร้อยละ 14.29
(</t>
    </r>
    <r>
      <rPr>
        <sz val="12"/>
        <color theme="1"/>
        <rFont val="Wingdings 2"/>
        <family val="1"/>
        <charset val="2"/>
      </rPr>
      <t>O</t>
    </r>
    <r>
      <rPr>
        <sz val="12"/>
        <color theme="1"/>
        <rFont val="TH SarabunPSK"/>
        <family val="2"/>
      </rPr>
      <t>) การไม่บรรลุผลการดำเนินงาน -
(O) อยู่ในระหว่างดำเนินการ ร้อยละ 80.95
(n/a) ตัวชี้วัดที่ไม่ทราบค่าผลการดำเนินงาน/หลักฐานไม่เพียงพอ ร้อยละ 28.57</t>
    </r>
  </si>
  <si>
    <t>4. ร้อยละของหลักสูตรที่มีการบูรณาการการเรียนการสอนกับงานวิจัย/ การบริการวิชาการ/ ศิลปวัฒนธรรม</t>
  </si>
  <si>
    <t>สรุปและประเมินผลการดำเนินงาน (ภาพรวม)</t>
  </si>
  <si>
    <r>
      <t>(</t>
    </r>
    <r>
      <rPr>
        <sz val="16"/>
        <color theme="1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การบรรลุผลการดำเนินงานตัวชี้วัด</t>
    </r>
  </si>
  <si>
    <r>
      <t>(</t>
    </r>
    <r>
      <rPr>
        <sz val="16"/>
        <color theme="1"/>
        <rFont val="Wingdings 2"/>
        <family val="1"/>
        <charset val="2"/>
      </rPr>
      <t>O</t>
    </r>
    <r>
      <rPr>
        <sz val="16"/>
        <color theme="1"/>
        <rFont val="TH SarabunPSK"/>
        <family val="2"/>
      </rPr>
      <t>) การไม่บรรลุผลการดำเนินงาน</t>
    </r>
  </si>
  <si>
    <r>
      <t>(</t>
    </r>
    <r>
      <rPr>
        <sz val="16"/>
        <color theme="1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การบรรลุผลการดำเนินงานตัวชี้วัดประเด็นยุทธศาสตร์ที่ 2</t>
    </r>
  </si>
  <si>
    <r>
      <t>(</t>
    </r>
    <r>
      <rPr>
        <sz val="16"/>
        <color theme="1"/>
        <rFont val="Wingdings 2"/>
        <family val="1"/>
        <charset val="2"/>
      </rPr>
      <t>O</t>
    </r>
    <r>
      <rPr>
        <sz val="16"/>
        <color theme="1"/>
        <rFont val="TH SarabunPSK"/>
        <family val="2"/>
      </rPr>
      <t>) การไม่บรรลุผลการดำเนินงานตัวชี้วัดประเด็นยุทธศาสตร์ที่ 2</t>
    </r>
  </si>
  <si>
    <r>
      <t>(</t>
    </r>
    <r>
      <rPr>
        <sz val="16"/>
        <color theme="1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การบรรลุผลการดำเนินงานตัวชี้วัดประเด็นยุทธศาสตร์ที่ 3</t>
    </r>
  </si>
  <si>
    <r>
      <t>(</t>
    </r>
    <r>
      <rPr>
        <sz val="16"/>
        <color theme="1"/>
        <rFont val="Wingdings 2"/>
        <family val="1"/>
        <charset val="2"/>
      </rPr>
      <t>O</t>
    </r>
    <r>
      <rPr>
        <sz val="16"/>
        <color theme="1"/>
        <rFont val="TH SarabunPSK"/>
        <family val="2"/>
      </rPr>
      <t>) การไม่บรรลุผลการดำเนินงานตัวชี้วัดประเด็นยุทธศาสตร์ที่ 3</t>
    </r>
  </si>
  <si>
    <r>
      <t>(</t>
    </r>
    <r>
      <rPr>
        <sz val="16"/>
        <color theme="1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การบรรลุผลการดำเนินงานตัวชี้วัดประเด็นยุทธศาสตร์ที่ 4</t>
    </r>
  </si>
  <si>
    <r>
      <t>(</t>
    </r>
    <r>
      <rPr>
        <sz val="16"/>
        <color theme="1"/>
        <rFont val="Wingdings 2"/>
        <family val="1"/>
        <charset val="2"/>
      </rPr>
      <t>O</t>
    </r>
    <r>
      <rPr>
        <sz val="16"/>
        <color theme="1"/>
        <rFont val="TH SarabunPSK"/>
        <family val="2"/>
      </rPr>
      <t>) การไม่บรรลุผลการดำเนินงานตัวชี้วัดประเด็นยุทธศาสตร์ที่ 4</t>
    </r>
  </si>
  <si>
    <r>
      <t>(</t>
    </r>
    <r>
      <rPr>
        <sz val="16"/>
        <color theme="1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การบรรลุผลการดำเนินงานตัวชี้วัดประเด็นยุทธศาสตร์ที่ 5</t>
    </r>
  </si>
  <si>
    <r>
      <t>(</t>
    </r>
    <r>
      <rPr>
        <sz val="16"/>
        <color theme="1"/>
        <rFont val="Wingdings 2"/>
        <family val="1"/>
        <charset val="2"/>
      </rPr>
      <t>O</t>
    </r>
    <r>
      <rPr>
        <sz val="16"/>
        <color theme="1"/>
        <rFont val="TH SarabunPSK"/>
        <family val="2"/>
      </rPr>
      <t>) การไม่บรรลุผลการดำเนินงานตัวชี้วัดประเด็นยุทธศาสตร์ที่ 5</t>
    </r>
  </si>
  <si>
    <t>แบบติดตามผลการดำเนินงานตัวชี้วัดตามแผนยุทธศาสตร์ ประจำปีงบประมาณ พ.ศ. 2563</t>
  </si>
  <si>
    <t>ข้อมูล ณ วันที่ 30 กันยายน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</si>
</sst>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</font>
    <font>
      <sz val="16"/>
      <color theme="1"/>
      <name val="Wingdings 2"/>
      <family val="1"/>
      <charset val="2"/>
    </font>
    <font>
      <b/>
      <sz val="18"/>
      <color theme="1"/>
      <name val="TH SarabunPSK"/>
      <family val="2"/>
    </font>
    <font>
      <b/>
      <sz val="16"/>
      <color rgb="FF0000FF"/>
      <name val="TH SarabunPSK"/>
      <family val="2"/>
    </font>
    <font>
      <b/>
      <sz val="18"/>
      <color rgb="FF0000FF"/>
      <name val="TH SarabunPSK"/>
      <family val="2"/>
    </font>
    <font>
      <b/>
      <u/>
      <sz val="16"/>
      <color rgb="FFFFFF00"/>
      <name val="TH SarabunPSK"/>
      <family val="2"/>
    </font>
    <font>
      <b/>
      <u/>
      <sz val="18"/>
      <color theme="1"/>
      <name val="TH SarabunPSK"/>
      <family val="2"/>
    </font>
    <font>
      <b/>
      <sz val="16"/>
      <name val="Wingdings 2"/>
      <family val="1"/>
      <charset val="2"/>
    </font>
    <font>
      <b/>
      <sz val="16"/>
      <color theme="1"/>
      <name val="Wingdings 2"/>
      <family val="1"/>
      <charset val="2"/>
    </font>
    <font>
      <sz val="12"/>
      <color theme="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Wingdings 2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3" fillId="5" borderId="5" xfId="0" applyFont="1" applyFill="1" applyBorder="1"/>
    <xf numFmtId="0" fontId="1" fillId="5" borderId="7" xfId="0" applyFont="1" applyFill="1" applyBorder="1"/>
    <xf numFmtId="0" fontId="1" fillId="5" borderId="6" xfId="0" applyFont="1" applyFill="1" applyBorder="1"/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3" borderId="2" xfId="0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43" fontId="2" fillId="0" borderId="1" xfId="1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21" fillId="0" borderId="5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17" fillId="7" borderId="0" xfId="0" applyFont="1" applyFill="1" applyAlignment="1">
      <alignment horizontal="center" vertical="top"/>
    </xf>
    <xf numFmtId="0" fontId="13" fillId="7" borderId="0" xfId="0" applyFont="1" applyFill="1" applyAlignment="1">
      <alignment horizontal="center" vertical="top"/>
    </xf>
    <xf numFmtId="0" fontId="16" fillId="6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Normal="100" workbookViewId="0">
      <selection activeCell="M8" sqref="M8"/>
    </sheetView>
  </sheetViews>
  <sheetFormatPr defaultRowHeight="24"/>
  <cols>
    <col min="1" max="1" width="9.140625" style="1"/>
    <col min="2" max="2" width="4.140625" style="1" customWidth="1"/>
    <col min="3" max="11" width="9.140625" style="1"/>
    <col min="12" max="12" width="17.85546875" style="1" customWidth="1"/>
    <col min="13" max="16384" width="9.140625" style="1"/>
  </cols>
  <sheetData>
    <row r="1" spans="1:15" ht="27.75">
      <c r="A1" s="61" t="s">
        <v>120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7.75">
      <c r="A2" s="62" t="s">
        <v>160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>
      <c r="A3" s="63" t="s">
        <v>112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>
      <c r="A4" s="1" t="s">
        <v>124</v>
      </c>
    </row>
    <row r="5" spans="1:15">
      <c r="A5" s="40" t="s">
        <v>113</v>
      </c>
      <c r="C5" s="1" t="s">
        <v>118</v>
      </c>
    </row>
    <row r="6" spans="1:15">
      <c r="A6" s="40" t="s">
        <v>114</v>
      </c>
      <c r="C6" s="1" t="s">
        <v>119</v>
      </c>
    </row>
    <row r="7" spans="1:15">
      <c r="A7" s="40" t="s">
        <v>115</v>
      </c>
      <c r="C7" s="1" t="s">
        <v>121</v>
      </c>
    </row>
    <row r="8" spans="1:15">
      <c r="A8" s="40" t="s">
        <v>116</v>
      </c>
      <c r="C8" s="1" t="s">
        <v>122</v>
      </c>
    </row>
    <row r="9" spans="1:15">
      <c r="A9" s="40" t="s">
        <v>117</v>
      </c>
      <c r="C9" s="1" t="s">
        <v>123</v>
      </c>
    </row>
  </sheetData>
  <mergeCells count="3">
    <mergeCell ref="A1:O1"/>
    <mergeCell ref="A2:O2"/>
    <mergeCell ref="A3:O3"/>
  </mergeCells>
  <printOptions horizontalCentered="1"/>
  <pageMargins left="0" right="0" top="0.55118110236220474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zoomScaleNormal="100" workbookViewId="0">
      <selection activeCell="A2" sqref="A2:H3"/>
    </sheetView>
  </sheetViews>
  <sheetFormatPr defaultColWidth="9.140625" defaultRowHeight="24"/>
  <cols>
    <col min="1" max="1" width="44" style="1" customWidth="1"/>
    <col min="2" max="2" width="11.7109375" style="1" customWidth="1"/>
    <col min="3" max="3" width="8.42578125" style="1" bestFit="1" customWidth="1"/>
    <col min="4" max="4" width="11" style="1" bestFit="1" customWidth="1"/>
    <col min="5" max="5" width="7" style="1" customWidth="1"/>
    <col min="6" max="6" width="8.5703125" style="1" bestFit="1" customWidth="1"/>
    <col min="7" max="7" width="55.85546875" style="1" customWidth="1"/>
    <col min="8" max="8" width="13.85546875" style="1" bestFit="1" customWidth="1"/>
    <col min="9" max="16384" width="9.140625" style="1"/>
  </cols>
  <sheetData>
    <row r="1" spans="1:8" ht="27.75">
      <c r="A1" s="67" t="s">
        <v>95</v>
      </c>
      <c r="B1" s="67"/>
      <c r="C1" s="67"/>
      <c r="D1" s="67"/>
      <c r="E1" s="67"/>
      <c r="F1" s="67"/>
      <c r="G1" s="67"/>
      <c r="H1" s="67"/>
    </row>
    <row r="2" spans="1:8" ht="27.75">
      <c r="A2" s="65" t="s">
        <v>94</v>
      </c>
      <c r="B2" s="65"/>
      <c r="C2" s="65"/>
      <c r="D2" s="65"/>
      <c r="E2" s="65"/>
      <c r="F2" s="65"/>
      <c r="G2" s="65"/>
      <c r="H2" s="65"/>
    </row>
    <row r="3" spans="1:8">
      <c r="A3" s="66" t="s">
        <v>161</v>
      </c>
      <c r="B3" s="66"/>
      <c r="C3" s="66"/>
      <c r="D3" s="66"/>
      <c r="E3" s="66"/>
      <c r="F3" s="66"/>
      <c r="G3" s="66"/>
      <c r="H3" s="66"/>
    </row>
    <row r="4" spans="1:8">
      <c r="A4" s="2" t="s">
        <v>0</v>
      </c>
    </row>
    <row r="5" spans="1:8">
      <c r="A5" s="2" t="s">
        <v>1</v>
      </c>
    </row>
    <row r="6" spans="1:8">
      <c r="A6" s="32" t="s">
        <v>100</v>
      </c>
    </row>
    <row r="7" spans="1:8" s="14" customFormat="1">
      <c r="A7" s="64" t="s">
        <v>2</v>
      </c>
      <c r="B7" s="70" t="s">
        <v>4</v>
      </c>
      <c r="C7" s="68" t="s">
        <v>3</v>
      </c>
      <c r="D7" s="20" t="s">
        <v>5</v>
      </c>
      <c r="E7" s="20" t="s">
        <v>85</v>
      </c>
      <c r="F7" s="71" t="s">
        <v>86</v>
      </c>
      <c r="G7" s="68" t="s">
        <v>87</v>
      </c>
      <c r="H7" s="64" t="s">
        <v>6</v>
      </c>
    </row>
    <row r="8" spans="1:8">
      <c r="A8" s="64"/>
      <c r="B8" s="70"/>
      <c r="C8" s="69"/>
      <c r="D8" s="20">
        <v>2563</v>
      </c>
      <c r="E8" s="26">
        <v>2563</v>
      </c>
      <c r="F8" s="72"/>
      <c r="G8" s="69"/>
      <c r="H8" s="64"/>
    </row>
    <row r="9" spans="1:8" ht="78.75" customHeight="1">
      <c r="A9" s="9" t="s">
        <v>7</v>
      </c>
      <c r="B9" s="5" t="s">
        <v>9</v>
      </c>
      <c r="C9" s="4" t="s">
        <v>8</v>
      </c>
      <c r="D9" s="10">
        <v>70</v>
      </c>
      <c r="E9" s="21" t="s">
        <v>143</v>
      </c>
      <c r="F9" s="21" t="s">
        <v>143</v>
      </c>
      <c r="G9" s="21"/>
      <c r="H9" s="5" t="s">
        <v>10</v>
      </c>
    </row>
    <row r="10" spans="1:8">
      <c r="A10" s="6" t="s">
        <v>11</v>
      </c>
      <c r="B10" s="7"/>
      <c r="C10" s="7"/>
      <c r="D10" s="7"/>
      <c r="E10" s="7"/>
      <c r="F10" s="7"/>
      <c r="G10" s="7"/>
      <c r="H10" s="8"/>
    </row>
    <row r="11" spans="1:8" ht="48">
      <c r="A11" s="33" t="s">
        <v>82</v>
      </c>
      <c r="B11" s="35" t="s">
        <v>12</v>
      </c>
      <c r="C11" s="35" t="s">
        <v>8</v>
      </c>
      <c r="D11" s="37">
        <v>70</v>
      </c>
      <c r="E11" s="38" t="s">
        <v>126</v>
      </c>
      <c r="F11" s="38" t="s">
        <v>126</v>
      </c>
      <c r="G11" s="38" t="s">
        <v>125</v>
      </c>
      <c r="H11" s="35" t="s">
        <v>80</v>
      </c>
    </row>
    <row r="12" spans="1:8">
      <c r="A12" s="43" t="s">
        <v>13</v>
      </c>
      <c r="B12" s="19"/>
      <c r="C12" s="19"/>
      <c r="D12" s="19"/>
      <c r="E12" s="19"/>
      <c r="F12" s="19"/>
      <c r="G12" s="19"/>
      <c r="H12" s="44"/>
    </row>
    <row r="13" spans="1:8" ht="48">
      <c r="A13" s="34" t="s">
        <v>127</v>
      </c>
      <c r="B13" s="36" t="s">
        <v>14</v>
      </c>
      <c r="C13" s="45" t="s">
        <v>8</v>
      </c>
      <c r="D13" s="13">
        <v>10</v>
      </c>
      <c r="E13" s="21" t="s">
        <v>143</v>
      </c>
      <c r="F13" s="21" t="s">
        <v>143</v>
      </c>
      <c r="G13" s="39"/>
      <c r="H13" s="36" t="s">
        <v>83</v>
      </c>
    </row>
    <row r="14" spans="1:8" ht="72">
      <c r="A14" s="33" t="s">
        <v>15</v>
      </c>
      <c r="B14" s="35" t="s">
        <v>16</v>
      </c>
      <c r="C14" s="46" t="s">
        <v>8</v>
      </c>
      <c r="D14" s="37">
        <v>80</v>
      </c>
      <c r="E14" s="21" t="s">
        <v>143</v>
      </c>
      <c r="F14" s="21" t="s">
        <v>143</v>
      </c>
      <c r="G14" s="38"/>
      <c r="H14" s="35" t="s">
        <v>83</v>
      </c>
    </row>
    <row r="15" spans="1:8" ht="72">
      <c r="A15" s="33" t="s">
        <v>148</v>
      </c>
      <c r="B15" s="35" t="s">
        <v>17</v>
      </c>
      <c r="C15" s="46" t="s">
        <v>8</v>
      </c>
      <c r="D15" s="37">
        <v>80</v>
      </c>
      <c r="E15" s="21" t="s">
        <v>143</v>
      </c>
      <c r="F15" s="21" t="s">
        <v>143</v>
      </c>
      <c r="G15" s="22"/>
      <c r="H15" s="35" t="s">
        <v>83</v>
      </c>
    </row>
    <row r="16" spans="1:8">
      <c r="A16" s="6" t="s">
        <v>18</v>
      </c>
      <c r="B16" s="7"/>
      <c r="C16" s="7"/>
      <c r="D16" s="7"/>
      <c r="E16" s="7"/>
      <c r="F16" s="7"/>
      <c r="G16" s="7"/>
      <c r="H16" s="8"/>
    </row>
    <row r="17" spans="1:8" ht="192">
      <c r="A17" s="33" t="s">
        <v>128</v>
      </c>
      <c r="B17" s="35" t="s">
        <v>19</v>
      </c>
      <c r="C17" s="46" t="s">
        <v>8</v>
      </c>
      <c r="D17" s="37">
        <v>80</v>
      </c>
      <c r="E17" s="21" t="s">
        <v>143</v>
      </c>
      <c r="F17" s="21" t="s">
        <v>143</v>
      </c>
      <c r="G17" s="38"/>
      <c r="H17" s="35" t="s">
        <v>81</v>
      </c>
    </row>
    <row r="18" spans="1:8">
      <c r="A18" s="6" t="s">
        <v>20</v>
      </c>
      <c r="B18" s="7"/>
      <c r="C18" s="7"/>
      <c r="D18" s="7"/>
      <c r="E18" s="7"/>
      <c r="F18" s="7"/>
      <c r="G18" s="7"/>
      <c r="H18" s="8"/>
    </row>
    <row r="19" spans="1:8" ht="81.75" customHeight="1">
      <c r="A19" s="3" t="s">
        <v>21</v>
      </c>
      <c r="B19" s="5" t="s">
        <v>22</v>
      </c>
      <c r="C19" s="4" t="s">
        <v>8</v>
      </c>
      <c r="D19" s="10">
        <v>80</v>
      </c>
      <c r="E19" s="21" t="s">
        <v>126</v>
      </c>
      <c r="F19" s="21" t="s">
        <v>126</v>
      </c>
      <c r="G19" s="21" t="s">
        <v>125</v>
      </c>
      <c r="H19" s="25" t="s">
        <v>84</v>
      </c>
    </row>
    <row r="20" spans="1:8">
      <c r="A20" s="31" t="s">
        <v>96</v>
      </c>
    </row>
    <row r="21" spans="1:8" ht="48">
      <c r="A21" s="27" t="s">
        <v>88</v>
      </c>
      <c r="B21" s="42" t="s">
        <v>61</v>
      </c>
      <c r="C21" s="42">
        <v>0</v>
      </c>
      <c r="E21" s="14" t="s">
        <v>8</v>
      </c>
      <c r="F21" s="42">
        <f>C21*100/7</f>
        <v>0</v>
      </c>
    </row>
    <row r="22" spans="1:8" ht="48">
      <c r="A22" s="27" t="s">
        <v>89</v>
      </c>
      <c r="B22" s="42" t="s">
        <v>61</v>
      </c>
      <c r="C22" s="42">
        <v>0</v>
      </c>
      <c r="E22" s="14" t="s">
        <v>8</v>
      </c>
      <c r="F22" s="42">
        <f>C22*100/7</f>
        <v>0</v>
      </c>
    </row>
    <row r="23" spans="1:8">
      <c r="A23" s="27" t="s">
        <v>144</v>
      </c>
      <c r="B23" s="42" t="s">
        <v>61</v>
      </c>
      <c r="C23" s="42">
        <v>2</v>
      </c>
      <c r="E23" s="42" t="s">
        <v>8</v>
      </c>
      <c r="F23" s="56">
        <f>C23*100/7</f>
        <v>28.571428571428573</v>
      </c>
    </row>
    <row r="24" spans="1:8" ht="48">
      <c r="A24" s="27" t="s">
        <v>145</v>
      </c>
      <c r="B24" s="42" t="s">
        <v>61</v>
      </c>
      <c r="C24" s="42">
        <v>5</v>
      </c>
      <c r="E24" s="14" t="s">
        <v>8</v>
      </c>
      <c r="F24" s="56">
        <f>C24*100/7</f>
        <v>71.428571428571431</v>
      </c>
    </row>
    <row r="26" spans="1:8">
      <c r="A26" s="28" t="s">
        <v>90</v>
      </c>
    </row>
    <row r="27" spans="1:8">
      <c r="A27" s="29" t="s">
        <v>91</v>
      </c>
    </row>
    <row r="28" spans="1:8">
      <c r="A28" s="29" t="s">
        <v>92</v>
      </c>
    </row>
    <row r="29" spans="1:8">
      <c r="A29" s="29" t="s">
        <v>104</v>
      </c>
    </row>
    <row r="30" spans="1:8">
      <c r="A30" s="30" t="s">
        <v>93</v>
      </c>
    </row>
  </sheetData>
  <mergeCells count="9">
    <mergeCell ref="A2:H2"/>
    <mergeCell ref="A3:H3"/>
    <mergeCell ref="A1:H1"/>
    <mergeCell ref="C7:C8"/>
    <mergeCell ref="A7:A8"/>
    <mergeCell ref="B7:B8"/>
    <mergeCell ref="F7:F8"/>
    <mergeCell ref="H7:H8"/>
    <mergeCell ref="G7:G8"/>
  </mergeCells>
  <printOptions horizontalCentered="1"/>
  <pageMargins left="0" right="0" top="0.74803149606299213" bottom="0" header="0.31496062992125984" footer="0.31496062992125984"/>
  <pageSetup paperSize="9" scale="88" orientation="landscape" r:id="rId1"/>
  <headerFooter>
    <oddHeader>&amp;Rแบบฟอร์ม KPI-ป.1</oddHeader>
    <oddFooter>&amp;R&amp;P</oddFooter>
  </headerFooter>
  <rowBreaks count="2" manualBreakCount="2">
    <brk id="11" max="16383" man="1"/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zoomScaleNormal="100" workbookViewId="0">
      <selection activeCell="A2" sqref="A2:H3"/>
    </sheetView>
  </sheetViews>
  <sheetFormatPr defaultColWidth="9.140625" defaultRowHeight="24"/>
  <cols>
    <col min="1" max="1" width="44" style="1" customWidth="1"/>
    <col min="2" max="2" width="11.7109375" style="1" customWidth="1"/>
    <col min="3" max="3" width="8.42578125" style="1" bestFit="1" customWidth="1"/>
    <col min="4" max="4" width="11" style="1" bestFit="1" customWidth="1"/>
    <col min="5" max="5" width="9.85546875" style="1" bestFit="1" customWidth="1"/>
    <col min="6" max="6" width="8.5703125" style="1" bestFit="1" customWidth="1"/>
    <col min="7" max="7" width="55.85546875" style="1" customWidth="1"/>
    <col min="8" max="8" width="13.85546875" style="1" bestFit="1" customWidth="1"/>
    <col min="9" max="16384" width="9.140625" style="1"/>
  </cols>
  <sheetData>
    <row r="1" spans="1:8" ht="27.75">
      <c r="A1" s="67" t="s">
        <v>97</v>
      </c>
      <c r="B1" s="67"/>
      <c r="C1" s="67"/>
      <c r="D1" s="67"/>
      <c r="E1" s="67"/>
      <c r="F1" s="67"/>
      <c r="G1" s="67"/>
      <c r="H1" s="67"/>
    </row>
    <row r="2" spans="1:8" ht="27.75">
      <c r="A2" s="65" t="s">
        <v>94</v>
      </c>
      <c r="B2" s="65"/>
      <c r="C2" s="65"/>
      <c r="D2" s="65"/>
      <c r="E2" s="65"/>
      <c r="F2" s="65"/>
      <c r="G2" s="65"/>
      <c r="H2" s="65"/>
    </row>
    <row r="3" spans="1:8">
      <c r="A3" s="66" t="s">
        <v>161</v>
      </c>
      <c r="B3" s="66"/>
      <c r="C3" s="66"/>
      <c r="D3" s="66"/>
      <c r="E3" s="66"/>
      <c r="F3" s="66"/>
      <c r="G3" s="66"/>
      <c r="H3" s="66"/>
    </row>
    <row r="4" spans="1:8">
      <c r="A4" s="2" t="s">
        <v>23</v>
      </c>
    </row>
    <row r="5" spans="1:8">
      <c r="A5" s="2" t="s">
        <v>24</v>
      </c>
    </row>
    <row r="6" spans="1:8">
      <c r="A6" s="32" t="s">
        <v>101</v>
      </c>
    </row>
    <row r="7" spans="1:8" s="14" customFormat="1">
      <c r="A7" s="64" t="s">
        <v>2</v>
      </c>
      <c r="B7" s="70" t="s">
        <v>4</v>
      </c>
      <c r="C7" s="68" t="s">
        <v>3</v>
      </c>
      <c r="D7" s="20" t="s">
        <v>5</v>
      </c>
      <c r="E7" s="20" t="s">
        <v>85</v>
      </c>
      <c r="F7" s="71" t="s">
        <v>86</v>
      </c>
      <c r="G7" s="68" t="s">
        <v>87</v>
      </c>
      <c r="H7" s="64" t="s">
        <v>6</v>
      </c>
    </row>
    <row r="8" spans="1:8">
      <c r="A8" s="64"/>
      <c r="B8" s="70"/>
      <c r="C8" s="69"/>
      <c r="D8" s="20">
        <v>2563</v>
      </c>
      <c r="E8" s="26">
        <v>2563</v>
      </c>
      <c r="F8" s="72"/>
      <c r="G8" s="69"/>
      <c r="H8" s="64"/>
    </row>
    <row r="9" spans="1:8" ht="72">
      <c r="A9" s="9" t="s">
        <v>98</v>
      </c>
      <c r="B9" s="5" t="s">
        <v>26</v>
      </c>
      <c r="C9" s="4" t="s">
        <v>25</v>
      </c>
      <c r="D9" s="10">
        <v>30</v>
      </c>
      <c r="E9" s="21">
        <v>16</v>
      </c>
      <c r="F9" s="21" t="s">
        <v>126</v>
      </c>
      <c r="G9" s="47" t="s">
        <v>129</v>
      </c>
      <c r="H9" s="5" t="s">
        <v>27</v>
      </c>
    </row>
    <row r="10" spans="1:8">
      <c r="A10" s="6" t="s">
        <v>28</v>
      </c>
      <c r="B10" s="7"/>
      <c r="C10" s="7"/>
      <c r="D10" s="7"/>
      <c r="E10" s="7"/>
      <c r="F10" s="7"/>
      <c r="G10" s="7"/>
      <c r="H10" s="8"/>
    </row>
    <row r="11" spans="1:8" ht="72">
      <c r="A11" s="33" t="s">
        <v>99</v>
      </c>
      <c r="B11" s="35" t="s">
        <v>29</v>
      </c>
      <c r="C11" s="5" t="s">
        <v>25</v>
      </c>
      <c r="D11" s="37">
        <v>20</v>
      </c>
      <c r="E11" s="21" t="s">
        <v>126</v>
      </c>
      <c r="F11" s="21" t="s">
        <v>126</v>
      </c>
      <c r="G11" s="38" t="s">
        <v>125</v>
      </c>
      <c r="H11" s="35" t="s">
        <v>27</v>
      </c>
    </row>
    <row r="12" spans="1:8" ht="96">
      <c r="A12" s="34" t="s">
        <v>30</v>
      </c>
      <c r="B12" s="36" t="s">
        <v>31</v>
      </c>
      <c r="C12" s="5" t="s">
        <v>8</v>
      </c>
      <c r="D12" s="13">
        <v>70</v>
      </c>
      <c r="E12" s="39">
        <v>23</v>
      </c>
      <c r="F12" s="21" t="s">
        <v>126</v>
      </c>
      <c r="G12" s="41" t="s">
        <v>130</v>
      </c>
      <c r="H12" s="36" t="s">
        <v>27</v>
      </c>
    </row>
    <row r="13" spans="1:8">
      <c r="A13" s="6" t="s">
        <v>32</v>
      </c>
      <c r="B13" s="7"/>
      <c r="C13" s="7"/>
      <c r="D13" s="7"/>
      <c r="E13" s="7"/>
      <c r="F13" s="7"/>
      <c r="G13" s="7"/>
      <c r="H13" s="8"/>
    </row>
    <row r="14" spans="1:8" ht="72">
      <c r="A14" s="3" t="s">
        <v>33</v>
      </c>
      <c r="B14" s="12"/>
      <c r="C14" s="5" t="s">
        <v>34</v>
      </c>
      <c r="D14" s="13">
        <v>1</v>
      </c>
      <c r="E14" s="48">
        <v>1</v>
      </c>
      <c r="F14" s="49" t="s">
        <v>131</v>
      </c>
      <c r="G14" s="48" t="s">
        <v>132</v>
      </c>
      <c r="H14" s="36" t="s">
        <v>27</v>
      </c>
    </row>
    <row r="15" spans="1:8" ht="72">
      <c r="A15" s="15" t="s">
        <v>35</v>
      </c>
      <c r="B15" s="17" t="s">
        <v>37</v>
      </c>
      <c r="C15" s="17" t="s">
        <v>36</v>
      </c>
      <c r="D15" s="37">
        <v>1</v>
      </c>
      <c r="E15" s="50">
        <v>1214000</v>
      </c>
      <c r="F15" s="51" t="s">
        <v>131</v>
      </c>
      <c r="G15" s="52" t="s">
        <v>133</v>
      </c>
      <c r="H15" s="35" t="s">
        <v>27</v>
      </c>
    </row>
    <row r="16" spans="1:8">
      <c r="A16" s="6" t="s">
        <v>38</v>
      </c>
      <c r="B16" s="7"/>
      <c r="C16" s="7"/>
      <c r="D16" s="7"/>
      <c r="E16" s="7"/>
      <c r="F16" s="7"/>
      <c r="G16" s="7"/>
      <c r="H16" s="8"/>
    </row>
    <row r="17" spans="1:8" ht="72">
      <c r="A17" s="3" t="s">
        <v>39</v>
      </c>
      <c r="B17" s="17" t="s">
        <v>40</v>
      </c>
      <c r="C17" s="16" t="s">
        <v>25</v>
      </c>
      <c r="D17" s="18">
        <v>30</v>
      </c>
      <c r="E17" s="24">
        <v>21</v>
      </c>
      <c r="F17" s="21" t="s">
        <v>126</v>
      </c>
      <c r="G17" s="53" t="s">
        <v>134</v>
      </c>
      <c r="H17" s="35" t="s">
        <v>27</v>
      </c>
    </row>
    <row r="18" spans="1:8" ht="96">
      <c r="A18" s="3" t="s">
        <v>41</v>
      </c>
      <c r="B18" s="5" t="s">
        <v>42</v>
      </c>
      <c r="C18" s="4" t="s">
        <v>8</v>
      </c>
      <c r="D18" s="10">
        <v>70</v>
      </c>
      <c r="E18" s="21">
        <v>17</v>
      </c>
      <c r="F18" s="21" t="s">
        <v>126</v>
      </c>
      <c r="G18" s="47" t="s">
        <v>135</v>
      </c>
      <c r="H18" s="36" t="s">
        <v>27</v>
      </c>
    </row>
    <row r="19" spans="1:8">
      <c r="A19" s="31" t="s">
        <v>96</v>
      </c>
    </row>
    <row r="20" spans="1:8" ht="48">
      <c r="A20" s="27" t="s">
        <v>152</v>
      </c>
      <c r="B20" s="42" t="s">
        <v>61</v>
      </c>
      <c r="C20" s="42">
        <v>2</v>
      </c>
      <c r="E20" s="42" t="s">
        <v>8</v>
      </c>
      <c r="F20" s="56">
        <f>C20*100/7</f>
        <v>28.571428571428573</v>
      </c>
    </row>
    <row r="21" spans="1:8" ht="48">
      <c r="A21" s="27" t="s">
        <v>153</v>
      </c>
      <c r="B21" s="42" t="s">
        <v>61</v>
      </c>
      <c r="C21" s="42">
        <v>0</v>
      </c>
      <c r="E21" s="42" t="s">
        <v>8</v>
      </c>
      <c r="F21" s="42">
        <f>C21*100/7</f>
        <v>0</v>
      </c>
    </row>
    <row r="22" spans="1:8">
      <c r="A22" s="27" t="s">
        <v>144</v>
      </c>
      <c r="B22" s="42" t="s">
        <v>61</v>
      </c>
      <c r="C22" s="42">
        <v>5</v>
      </c>
      <c r="E22" s="42" t="s">
        <v>8</v>
      </c>
      <c r="F22" s="56">
        <f>C22*100/7</f>
        <v>71.428571428571431</v>
      </c>
    </row>
    <row r="23" spans="1:8" ht="48">
      <c r="A23" s="27" t="s">
        <v>145</v>
      </c>
      <c r="B23" s="42" t="s">
        <v>61</v>
      </c>
      <c r="C23" s="42">
        <v>0</v>
      </c>
      <c r="E23" s="42" t="s">
        <v>8</v>
      </c>
      <c r="F23" s="42">
        <f>C23*100/7</f>
        <v>0</v>
      </c>
    </row>
    <row r="25" spans="1:8">
      <c r="A25" s="28" t="s">
        <v>90</v>
      </c>
    </row>
    <row r="26" spans="1:8">
      <c r="A26" s="29" t="s">
        <v>91</v>
      </c>
    </row>
    <row r="27" spans="1:8">
      <c r="A27" s="29" t="s">
        <v>92</v>
      </c>
    </row>
    <row r="28" spans="1:8">
      <c r="A28" s="29" t="s">
        <v>104</v>
      </c>
    </row>
    <row r="29" spans="1:8">
      <c r="A29" s="30" t="s">
        <v>93</v>
      </c>
    </row>
  </sheetData>
  <mergeCells count="9">
    <mergeCell ref="A1:H1"/>
    <mergeCell ref="A2:H2"/>
    <mergeCell ref="A3:H3"/>
    <mergeCell ref="A7:A8"/>
    <mergeCell ref="B7:B8"/>
    <mergeCell ref="C7:C8"/>
    <mergeCell ref="F7:F8"/>
    <mergeCell ref="G7:G8"/>
    <mergeCell ref="H7:H8"/>
  </mergeCells>
  <printOptions horizontalCentered="1"/>
  <pageMargins left="0" right="0" top="0.74803149606299213" bottom="0" header="0.31496062992125984" footer="0.31496062992125984"/>
  <pageSetup paperSize="9" scale="88" orientation="landscape" r:id="rId1"/>
  <headerFooter>
    <oddHeader>&amp;Rแบบฟอร์ม KPI-ป.2</oddHeader>
    <oddFooter>&amp;R&amp;P</oddFooter>
  </headerFooter>
  <rowBreaks count="2" manualBreakCount="2">
    <brk id="12" max="16383" man="1"/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zoomScaleNormal="100" workbookViewId="0">
      <selection activeCell="A2" sqref="A2:H3"/>
    </sheetView>
  </sheetViews>
  <sheetFormatPr defaultColWidth="9.140625" defaultRowHeight="24"/>
  <cols>
    <col min="1" max="1" width="44" style="1" customWidth="1"/>
    <col min="2" max="2" width="11.7109375" style="1" customWidth="1"/>
    <col min="3" max="3" width="8.42578125" style="1" bestFit="1" customWidth="1"/>
    <col min="4" max="4" width="11" style="1" bestFit="1" customWidth="1"/>
    <col min="5" max="5" width="14.5703125" style="1" bestFit="1" customWidth="1"/>
    <col min="6" max="6" width="8.5703125" style="1" bestFit="1" customWidth="1"/>
    <col min="7" max="7" width="55.85546875" style="1" customWidth="1"/>
    <col min="8" max="8" width="13.85546875" style="1" bestFit="1" customWidth="1"/>
    <col min="9" max="16384" width="9.140625" style="1"/>
  </cols>
  <sheetData>
    <row r="1" spans="1:8" ht="27.75">
      <c r="A1" s="67" t="s">
        <v>102</v>
      </c>
      <c r="B1" s="67"/>
      <c r="C1" s="67"/>
      <c r="D1" s="67"/>
      <c r="E1" s="67"/>
      <c r="F1" s="67"/>
      <c r="G1" s="67"/>
      <c r="H1" s="67"/>
    </row>
    <row r="2" spans="1:8" ht="27.75">
      <c r="A2" s="65" t="s">
        <v>94</v>
      </c>
      <c r="B2" s="65"/>
      <c r="C2" s="65"/>
      <c r="D2" s="65"/>
      <c r="E2" s="65"/>
      <c r="F2" s="65"/>
      <c r="G2" s="65"/>
      <c r="H2" s="65"/>
    </row>
    <row r="3" spans="1:8">
      <c r="A3" s="66" t="s">
        <v>161</v>
      </c>
      <c r="B3" s="66"/>
      <c r="C3" s="66"/>
      <c r="D3" s="66"/>
      <c r="E3" s="66"/>
      <c r="F3" s="66"/>
      <c r="G3" s="66"/>
      <c r="H3" s="66"/>
    </row>
    <row r="4" spans="1:8">
      <c r="A4" s="2" t="s">
        <v>43</v>
      </c>
    </row>
    <row r="5" spans="1:8">
      <c r="A5" s="2" t="s">
        <v>44</v>
      </c>
    </row>
    <row r="6" spans="1:8">
      <c r="A6" s="32" t="s">
        <v>101</v>
      </c>
    </row>
    <row r="7" spans="1:8" s="14" customFormat="1">
      <c r="A7" s="64" t="s">
        <v>2</v>
      </c>
      <c r="B7" s="70" t="s">
        <v>4</v>
      </c>
      <c r="C7" s="68" t="s">
        <v>3</v>
      </c>
      <c r="D7" s="20" t="s">
        <v>5</v>
      </c>
      <c r="E7" s="20" t="s">
        <v>85</v>
      </c>
      <c r="F7" s="71" t="s">
        <v>86</v>
      </c>
      <c r="G7" s="68" t="s">
        <v>87</v>
      </c>
      <c r="H7" s="64" t="s">
        <v>6</v>
      </c>
    </row>
    <row r="8" spans="1:8">
      <c r="A8" s="64"/>
      <c r="B8" s="70"/>
      <c r="C8" s="69"/>
      <c r="D8" s="20">
        <v>2563</v>
      </c>
      <c r="E8" s="26">
        <v>2563</v>
      </c>
      <c r="F8" s="72"/>
      <c r="G8" s="69"/>
      <c r="H8" s="64"/>
    </row>
    <row r="9" spans="1:8" ht="72">
      <c r="A9" s="9" t="s">
        <v>45</v>
      </c>
      <c r="B9" s="5" t="s">
        <v>47</v>
      </c>
      <c r="C9" s="4" t="s">
        <v>46</v>
      </c>
      <c r="D9" s="10">
        <v>1</v>
      </c>
      <c r="E9" s="21" t="s">
        <v>126</v>
      </c>
      <c r="F9" s="21" t="s">
        <v>126</v>
      </c>
      <c r="G9" s="47" t="s">
        <v>136</v>
      </c>
      <c r="H9" s="5" t="s">
        <v>27</v>
      </c>
    </row>
    <row r="10" spans="1:8">
      <c r="A10" s="6" t="s">
        <v>48</v>
      </c>
      <c r="B10" s="7"/>
      <c r="C10" s="7"/>
      <c r="D10" s="7"/>
      <c r="E10" s="7"/>
      <c r="F10" s="7"/>
      <c r="G10" s="7"/>
      <c r="H10" s="8"/>
    </row>
    <row r="11" spans="1:8" ht="72">
      <c r="A11" s="33" t="s">
        <v>49</v>
      </c>
      <c r="B11" s="35"/>
      <c r="C11" s="4" t="s">
        <v>46</v>
      </c>
      <c r="D11" s="10">
        <v>2</v>
      </c>
      <c r="E11" s="21" t="s">
        <v>126</v>
      </c>
      <c r="F11" s="21" t="s">
        <v>126</v>
      </c>
      <c r="G11" s="38" t="s">
        <v>125</v>
      </c>
      <c r="H11" s="35" t="s">
        <v>27</v>
      </c>
    </row>
    <row r="12" spans="1:8">
      <c r="A12" s="6" t="s">
        <v>50</v>
      </c>
      <c r="B12" s="7"/>
      <c r="C12" s="7"/>
      <c r="D12" s="7"/>
      <c r="E12" s="7"/>
      <c r="F12" s="7"/>
      <c r="G12" s="7"/>
      <c r="H12" s="8"/>
    </row>
    <row r="13" spans="1:8" ht="96">
      <c r="A13" s="3" t="s">
        <v>51</v>
      </c>
      <c r="B13" s="17" t="s">
        <v>47</v>
      </c>
      <c r="C13" s="4" t="s">
        <v>46</v>
      </c>
      <c r="D13" s="10">
        <v>1</v>
      </c>
      <c r="E13" s="21" t="s">
        <v>126</v>
      </c>
      <c r="F13" s="21" t="s">
        <v>126</v>
      </c>
      <c r="G13" s="41" t="s">
        <v>137</v>
      </c>
      <c r="H13" s="35" t="s">
        <v>27</v>
      </c>
    </row>
    <row r="14" spans="1:8">
      <c r="A14" s="6" t="s">
        <v>52</v>
      </c>
      <c r="B14" s="7"/>
      <c r="C14" s="7"/>
      <c r="D14" s="7"/>
      <c r="E14" s="7"/>
      <c r="F14" s="7"/>
      <c r="G14" s="7"/>
      <c r="H14" s="8"/>
    </row>
    <row r="15" spans="1:8" ht="168">
      <c r="A15" s="3" t="s">
        <v>53</v>
      </c>
      <c r="B15" s="5" t="s">
        <v>54</v>
      </c>
      <c r="C15" s="4" t="s">
        <v>36</v>
      </c>
      <c r="D15" s="10">
        <v>1.1000000000000001</v>
      </c>
      <c r="E15" s="54">
        <v>1649044.45</v>
      </c>
      <c r="F15" s="55" t="s">
        <v>131</v>
      </c>
      <c r="G15" s="47" t="s">
        <v>138</v>
      </c>
      <c r="H15" s="36" t="s">
        <v>27</v>
      </c>
    </row>
    <row r="16" spans="1:8">
      <c r="A16" s="31" t="s">
        <v>96</v>
      </c>
    </row>
    <row r="17" spans="1:6" ht="48">
      <c r="A17" s="27" t="s">
        <v>154</v>
      </c>
      <c r="B17" s="42" t="s">
        <v>61</v>
      </c>
      <c r="C17" s="42">
        <v>1</v>
      </c>
      <c r="E17" s="42" t="s">
        <v>8</v>
      </c>
      <c r="F17" s="42">
        <f>C17*100/4</f>
        <v>25</v>
      </c>
    </row>
    <row r="18" spans="1:6" ht="48">
      <c r="A18" s="27" t="s">
        <v>155</v>
      </c>
      <c r="B18" s="42" t="s">
        <v>61</v>
      </c>
      <c r="C18" s="42">
        <v>0</v>
      </c>
      <c r="E18" s="42" t="s">
        <v>8</v>
      </c>
      <c r="F18" s="42">
        <f>C18*100/4</f>
        <v>0</v>
      </c>
    </row>
    <row r="19" spans="1:6">
      <c r="A19" s="27" t="s">
        <v>144</v>
      </c>
      <c r="B19" s="42" t="s">
        <v>61</v>
      </c>
      <c r="C19" s="42">
        <v>3</v>
      </c>
      <c r="E19" s="42" t="s">
        <v>8</v>
      </c>
      <c r="F19" s="42">
        <f>C19*100/4</f>
        <v>75</v>
      </c>
    </row>
    <row r="20" spans="1:6" ht="48">
      <c r="A20" s="27" t="s">
        <v>145</v>
      </c>
      <c r="B20" s="42" t="s">
        <v>61</v>
      </c>
      <c r="C20" s="42">
        <v>0</v>
      </c>
      <c r="E20" s="42" t="s">
        <v>8</v>
      </c>
      <c r="F20" s="42">
        <f>C20*100/4</f>
        <v>0</v>
      </c>
    </row>
    <row r="22" spans="1:6">
      <c r="A22" s="28" t="s">
        <v>90</v>
      </c>
    </row>
    <row r="23" spans="1:6">
      <c r="A23" s="29" t="s">
        <v>91</v>
      </c>
    </row>
    <row r="24" spans="1:6">
      <c r="A24" s="29" t="s">
        <v>92</v>
      </c>
    </row>
    <row r="25" spans="1:6">
      <c r="A25" s="29" t="s">
        <v>104</v>
      </c>
    </row>
    <row r="26" spans="1:6">
      <c r="A26" s="30" t="s">
        <v>93</v>
      </c>
    </row>
  </sheetData>
  <mergeCells count="9">
    <mergeCell ref="A1:H1"/>
    <mergeCell ref="A2:H2"/>
    <mergeCell ref="A3:H3"/>
    <mergeCell ref="A7:A8"/>
    <mergeCell ref="B7:B8"/>
    <mergeCell ref="C7:C8"/>
    <mergeCell ref="F7:F8"/>
    <mergeCell ref="G7:G8"/>
    <mergeCell ref="H7:H8"/>
  </mergeCells>
  <printOptions horizontalCentered="1"/>
  <pageMargins left="0" right="0" top="0.74803149606299213" bottom="0" header="0.31496062992125984" footer="0.31496062992125984"/>
  <pageSetup paperSize="9" scale="86" orientation="landscape" r:id="rId1"/>
  <headerFooter>
    <oddHeader>&amp;Rแบบฟอร์ม KPI-ป.3</oddHeader>
    <oddFooter>&amp;R&amp;P</oddFooter>
  </headerFooter>
  <rowBreaks count="1" manualBreakCount="1">
    <brk id="1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3"/>
  <sheetViews>
    <sheetView zoomScaleNormal="100" workbookViewId="0">
      <selection activeCell="A2" sqref="A2:H3"/>
    </sheetView>
  </sheetViews>
  <sheetFormatPr defaultColWidth="9.140625" defaultRowHeight="24"/>
  <cols>
    <col min="1" max="1" width="44" style="1" customWidth="1"/>
    <col min="2" max="2" width="11.7109375" style="1" customWidth="1"/>
    <col min="3" max="3" width="8.42578125" style="1" bestFit="1" customWidth="1"/>
    <col min="4" max="4" width="11" style="1" bestFit="1" customWidth="1"/>
    <col min="5" max="5" width="7" style="1" customWidth="1"/>
    <col min="6" max="6" width="8.5703125" style="1" bestFit="1" customWidth="1"/>
    <col min="7" max="7" width="55.85546875" style="1" customWidth="1"/>
    <col min="8" max="8" width="13.85546875" style="1" bestFit="1" customWidth="1"/>
    <col min="9" max="16384" width="9.140625" style="1"/>
  </cols>
  <sheetData>
    <row r="1" spans="1:8" ht="27.75">
      <c r="A1" s="67" t="s">
        <v>103</v>
      </c>
      <c r="B1" s="67"/>
      <c r="C1" s="67"/>
      <c r="D1" s="67"/>
      <c r="E1" s="67"/>
      <c r="F1" s="67"/>
      <c r="G1" s="67"/>
      <c r="H1" s="67"/>
    </row>
    <row r="2" spans="1:8" ht="27.75">
      <c r="A2" s="65" t="s">
        <v>94</v>
      </c>
      <c r="B2" s="65"/>
      <c r="C2" s="65"/>
      <c r="D2" s="65"/>
      <c r="E2" s="65"/>
      <c r="F2" s="65"/>
      <c r="G2" s="65"/>
      <c r="H2" s="65"/>
    </row>
    <row r="3" spans="1:8">
      <c r="A3" s="66" t="s">
        <v>161</v>
      </c>
      <c r="B3" s="66"/>
      <c r="C3" s="66"/>
      <c r="D3" s="66"/>
      <c r="E3" s="66"/>
      <c r="F3" s="66"/>
      <c r="G3" s="66"/>
      <c r="H3" s="66"/>
    </row>
    <row r="4" spans="1:8">
      <c r="A4" s="11" t="s">
        <v>55</v>
      </c>
    </row>
    <row r="5" spans="1:8">
      <c r="A5" s="2" t="s">
        <v>56</v>
      </c>
    </row>
    <row r="6" spans="1:8">
      <c r="A6" s="32" t="s">
        <v>105</v>
      </c>
    </row>
    <row r="7" spans="1:8" s="14" customFormat="1">
      <c r="A7" s="64" t="s">
        <v>2</v>
      </c>
      <c r="B7" s="70" t="s">
        <v>4</v>
      </c>
      <c r="C7" s="68" t="s">
        <v>3</v>
      </c>
      <c r="D7" s="20" t="s">
        <v>5</v>
      </c>
      <c r="E7" s="20" t="s">
        <v>85</v>
      </c>
      <c r="F7" s="71" t="s">
        <v>86</v>
      </c>
      <c r="G7" s="68" t="s">
        <v>87</v>
      </c>
      <c r="H7" s="64" t="s">
        <v>6</v>
      </c>
    </row>
    <row r="8" spans="1:8">
      <c r="A8" s="64"/>
      <c r="B8" s="70"/>
      <c r="C8" s="69"/>
      <c r="D8" s="20">
        <v>2563</v>
      </c>
      <c r="E8" s="26">
        <v>2563</v>
      </c>
      <c r="F8" s="72"/>
      <c r="G8" s="69"/>
      <c r="H8" s="64"/>
    </row>
    <row r="9" spans="1:8" ht="240">
      <c r="A9" s="9" t="s">
        <v>57</v>
      </c>
      <c r="B9" s="5" t="s">
        <v>58</v>
      </c>
      <c r="C9" s="4" t="s">
        <v>8</v>
      </c>
      <c r="D9" s="10">
        <v>80</v>
      </c>
      <c r="E9" s="21" t="s">
        <v>126</v>
      </c>
      <c r="F9" s="21" t="s">
        <v>126</v>
      </c>
      <c r="G9" s="47" t="s">
        <v>142</v>
      </c>
      <c r="H9" s="5" t="s">
        <v>106</v>
      </c>
    </row>
    <row r="10" spans="1:8">
      <c r="A10" s="6" t="s">
        <v>59</v>
      </c>
      <c r="B10" s="7"/>
      <c r="C10" s="7"/>
      <c r="D10" s="7"/>
      <c r="E10" s="7"/>
      <c r="F10" s="7"/>
      <c r="G10" s="7"/>
      <c r="H10" s="8"/>
    </row>
    <row r="11" spans="1:8" ht="240">
      <c r="A11" s="33" t="s">
        <v>60</v>
      </c>
      <c r="B11" s="35"/>
      <c r="C11" s="4" t="s">
        <v>61</v>
      </c>
      <c r="D11" s="10">
        <v>3</v>
      </c>
      <c r="E11" s="38" t="s">
        <v>126</v>
      </c>
      <c r="F11" s="38" t="s">
        <v>126</v>
      </c>
      <c r="G11" s="47" t="s">
        <v>142</v>
      </c>
      <c r="H11" s="17" t="s">
        <v>106</v>
      </c>
    </row>
    <row r="12" spans="1:8" ht="96">
      <c r="A12" s="3" t="s">
        <v>62</v>
      </c>
      <c r="B12" s="5" t="s">
        <v>64</v>
      </c>
      <c r="C12" s="5" t="s">
        <v>63</v>
      </c>
      <c r="D12" s="10">
        <v>1</v>
      </c>
      <c r="E12" s="39" t="s">
        <v>143</v>
      </c>
      <c r="F12" s="39" t="s">
        <v>143</v>
      </c>
      <c r="G12" s="23"/>
      <c r="H12" s="5" t="s">
        <v>106</v>
      </c>
    </row>
    <row r="13" spans="1:8">
      <c r="A13" s="31" t="s">
        <v>96</v>
      </c>
    </row>
    <row r="14" spans="1:8" ht="48">
      <c r="A14" s="27" t="s">
        <v>156</v>
      </c>
      <c r="B14" s="42" t="s">
        <v>61</v>
      </c>
      <c r="C14" s="42">
        <v>0</v>
      </c>
      <c r="E14" s="42" t="s">
        <v>8</v>
      </c>
      <c r="F14" s="42">
        <f>C14*100/3</f>
        <v>0</v>
      </c>
    </row>
    <row r="15" spans="1:8" ht="48">
      <c r="A15" s="27" t="s">
        <v>157</v>
      </c>
      <c r="B15" s="42" t="s">
        <v>61</v>
      </c>
      <c r="C15" s="42">
        <v>0</v>
      </c>
      <c r="E15" s="42" t="s">
        <v>8</v>
      </c>
      <c r="F15" s="42">
        <f>C15*100/3</f>
        <v>0</v>
      </c>
    </row>
    <row r="16" spans="1:8">
      <c r="A16" s="27" t="s">
        <v>144</v>
      </c>
      <c r="B16" s="42" t="s">
        <v>61</v>
      </c>
      <c r="C16" s="42">
        <v>2</v>
      </c>
      <c r="E16" s="42" t="s">
        <v>8</v>
      </c>
      <c r="F16" s="56">
        <f>C16*100/3</f>
        <v>66.666666666666671</v>
      </c>
    </row>
    <row r="17" spans="1:6" ht="48">
      <c r="A17" s="27" t="s">
        <v>145</v>
      </c>
      <c r="B17" s="42" t="s">
        <v>61</v>
      </c>
      <c r="C17" s="42">
        <v>1</v>
      </c>
      <c r="E17" s="42" t="s">
        <v>8</v>
      </c>
      <c r="F17" s="56">
        <f>C17*100/3</f>
        <v>33.333333333333336</v>
      </c>
    </row>
    <row r="19" spans="1:6">
      <c r="A19" s="28" t="s">
        <v>90</v>
      </c>
    </row>
    <row r="20" spans="1:6">
      <c r="A20" s="29" t="s">
        <v>91</v>
      </c>
    </row>
    <row r="21" spans="1:6">
      <c r="A21" s="29" t="s">
        <v>92</v>
      </c>
    </row>
    <row r="22" spans="1:6">
      <c r="A22" s="29" t="s">
        <v>104</v>
      </c>
    </row>
    <row r="23" spans="1:6">
      <c r="A23" s="30" t="s">
        <v>93</v>
      </c>
    </row>
  </sheetData>
  <mergeCells count="9">
    <mergeCell ref="A1:H1"/>
    <mergeCell ref="A2:H2"/>
    <mergeCell ref="A3:H3"/>
    <mergeCell ref="A7:A8"/>
    <mergeCell ref="B7:B8"/>
    <mergeCell ref="C7:C8"/>
    <mergeCell ref="F7:F8"/>
    <mergeCell ref="G7:G8"/>
    <mergeCell ref="H7:H8"/>
  </mergeCells>
  <printOptions horizontalCentered="1"/>
  <pageMargins left="0" right="0" top="0.74803149606299213" bottom="0" header="0.31496062992125984" footer="0.31496062992125984"/>
  <pageSetup paperSize="9" scale="88" orientation="landscape" r:id="rId1"/>
  <headerFooter>
    <oddHeader>&amp;Rแบบฟอร์ม KPI-ป.4</oddHeader>
    <oddFooter>&amp;R&amp;P</oddFooter>
  </headerFooter>
  <rowBreaks count="2" manualBreakCount="2">
    <brk id="9" max="16383" man="1"/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2"/>
  <sheetViews>
    <sheetView zoomScaleNormal="100" workbookViewId="0">
      <selection activeCell="A2" sqref="A2:H3"/>
    </sheetView>
  </sheetViews>
  <sheetFormatPr defaultColWidth="9.140625" defaultRowHeight="24"/>
  <cols>
    <col min="1" max="1" width="44" style="1" customWidth="1"/>
    <col min="2" max="2" width="11.7109375" style="1" customWidth="1"/>
    <col min="3" max="3" width="8.42578125" style="1" bestFit="1" customWidth="1"/>
    <col min="4" max="4" width="11" style="1" bestFit="1" customWidth="1"/>
    <col min="5" max="5" width="7" style="1" customWidth="1"/>
    <col min="6" max="6" width="8.5703125" style="1" bestFit="1" customWidth="1"/>
    <col min="7" max="7" width="55.85546875" style="1" customWidth="1"/>
    <col min="8" max="8" width="13.85546875" style="1" bestFit="1" customWidth="1"/>
    <col min="9" max="16384" width="9.140625" style="1"/>
  </cols>
  <sheetData>
    <row r="1" spans="1:8" ht="27.75">
      <c r="A1" s="67" t="s">
        <v>107</v>
      </c>
      <c r="B1" s="67"/>
      <c r="C1" s="67"/>
      <c r="D1" s="67"/>
      <c r="E1" s="67"/>
      <c r="F1" s="67"/>
      <c r="G1" s="67"/>
      <c r="H1" s="67"/>
    </row>
    <row r="2" spans="1:8" ht="27.75">
      <c r="A2" s="65" t="s">
        <v>94</v>
      </c>
      <c r="B2" s="65"/>
      <c r="C2" s="65"/>
      <c r="D2" s="65"/>
      <c r="E2" s="65"/>
      <c r="F2" s="65"/>
      <c r="G2" s="65"/>
      <c r="H2" s="65"/>
    </row>
    <row r="3" spans="1:8">
      <c r="A3" s="66" t="s">
        <v>161</v>
      </c>
      <c r="B3" s="66"/>
      <c r="C3" s="66"/>
      <c r="D3" s="66"/>
      <c r="E3" s="66"/>
      <c r="F3" s="66"/>
      <c r="G3" s="66"/>
      <c r="H3" s="66"/>
    </row>
    <row r="4" spans="1:8">
      <c r="A4" s="11" t="s">
        <v>65</v>
      </c>
    </row>
    <row r="5" spans="1:8">
      <c r="A5" s="2" t="s">
        <v>66</v>
      </c>
    </row>
    <row r="6" spans="1:8">
      <c r="A6" s="32" t="s">
        <v>108</v>
      </c>
    </row>
    <row r="7" spans="1:8" s="14" customFormat="1">
      <c r="A7" s="64" t="s">
        <v>2</v>
      </c>
      <c r="B7" s="70" t="s">
        <v>4</v>
      </c>
      <c r="C7" s="68" t="s">
        <v>3</v>
      </c>
      <c r="D7" s="20" t="s">
        <v>5</v>
      </c>
      <c r="E7" s="20" t="s">
        <v>85</v>
      </c>
      <c r="F7" s="71" t="s">
        <v>86</v>
      </c>
      <c r="G7" s="68" t="s">
        <v>87</v>
      </c>
      <c r="H7" s="64" t="s">
        <v>6</v>
      </c>
    </row>
    <row r="8" spans="1:8">
      <c r="A8" s="64"/>
      <c r="B8" s="70"/>
      <c r="C8" s="69"/>
      <c r="D8" s="20">
        <v>2563</v>
      </c>
      <c r="E8" s="26">
        <v>2563</v>
      </c>
      <c r="F8" s="72"/>
      <c r="G8" s="69"/>
      <c r="H8" s="64"/>
    </row>
    <row r="9" spans="1:8" ht="75">
      <c r="A9" s="9" t="s">
        <v>67</v>
      </c>
      <c r="B9" s="5" t="s">
        <v>68</v>
      </c>
      <c r="C9" s="4" t="s">
        <v>8</v>
      </c>
      <c r="D9" s="10">
        <v>80</v>
      </c>
      <c r="E9" s="38" t="s">
        <v>126</v>
      </c>
      <c r="F9" s="38" t="s">
        <v>126</v>
      </c>
      <c r="G9" s="60" t="s">
        <v>147</v>
      </c>
      <c r="H9" s="5" t="s">
        <v>69</v>
      </c>
    </row>
    <row r="10" spans="1:8">
      <c r="A10" s="6" t="s">
        <v>70</v>
      </c>
      <c r="B10" s="7"/>
      <c r="C10" s="7"/>
      <c r="D10" s="7"/>
      <c r="E10" s="7"/>
      <c r="F10" s="7"/>
      <c r="G10" s="7"/>
      <c r="H10" s="8"/>
    </row>
    <row r="11" spans="1:8" ht="190.5" customHeight="1">
      <c r="A11" s="33" t="s">
        <v>71</v>
      </c>
      <c r="B11" s="35" t="s">
        <v>72</v>
      </c>
      <c r="C11" s="4" t="s">
        <v>8</v>
      </c>
      <c r="D11" s="10">
        <v>80</v>
      </c>
      <c r="E11" s="38" t="s">
        <v>126</v>
      </c>
      <c r="F11" s="38" t="s">
        <v>126</v>
      </c>
      <c r="G11" s="57" t="s">
        <v>140</v>
      </c>
      <c r="H11" s="17" t="s">
        <v>109</v>
      </c>
    </row>
    <row r="12" spans="1:8">
      <c r="A12" s="6" t="s">
        <v>73</v>
      </c>
      <c r="B12" s="7"/>
      <c r="C12" s="7"/>
      <c r="D12" s="7"/>
      <c r="E12" s="7"/>
      <c r="F12" s="7"/>
      <c r="G12" s="7"/>
      <c r="H12" s="8"/>
    </row>
    <row r="13" spans="1:8" ht="153" customHeight="1">
      <c r="A13" s="33" t="s">
        <v>74</v>
      </c>
      <c r="B13" s="35" t="s">
        <v>75</v>
      </c>
      <c r="C13" s="4" t="s">
        <v>8</v>
      </c>
      <c r="D13" s="10">
        <v>80</v>
      </c>
      <c r="E13" s="39">
        <v>53.13</v>
      </c>
      <c r="F13" s="39" t="s">
        <v>126</v>
      </c>
      <c r="G13" s="58" t="s">
        <v>139</v>
      </c>
      <c r="H13" s="17" t="s">
        <v>110</v>
      </c>
    </row>
    <row r="14" spans="1:8" ht="168.75">
      <c r="A14" s="3" t="s">
        <v>76</v>
      </c>
      <c r="B14" s="36" t="s">
        <v>77</v>
      </c>
      <c r="C14" s="5" t="s">
        <v>8</v>
      </c>
      <c r="D14" s="10">
        <v>80</v>
      </c>
      <c r="E14" s="39">
        <v>76.31</v>
      </c>
      <c r="F14" s="39" t="s">
        <v>126</v>
      </c>
      <c r="G14" s="59" t="s">
        <v>146</v>
      </c>
      <c r="H14" s="5" t="s">
        <v>78</v>
      </c>
    </row>
    <row r="15" spans="1:8" ht="120">
      <c r="A15" s="3" t="s">
        <v>79</v>
      </c>
      <c r="B15" s="5"/>
      <c r="C15" s="5" t="s">
        <v>8</v>
      </c>
      <c r="D15" s="10">
        <v>80</v>
      </c>
      <c r="E15" s="23">
        <v>54.49</v>
      </c>
      <c r="F15" s="39" t="s">
        <v>126</v>
      </c>
      <c r="G15" s="41" t="s">
        <v>141</v>
      </c>
      <c r="H15" s="5" t="s">
        <v>111</v>
      </c>
    </row>
    <row r="16" spans="1:8">
      <c r="A16" s="31" t="s">
        <v>96</v>
      </c>
    </row>
    <row r="17" spans="1:6" ht="48">
      <c r="A17" s="27" t="s">
        <v>158</v>
      </c>
      <c r="B17" s="42" t="s">
        <v>61</v>
      </c>
      <c r="C17" s="42">
        <v>0</v>
      </c>
      <c r="E17" s="42" t="s">
        <v>8</v>
      </c>
      <c r="F17" s="42">
        <f>C17*100/5</f>
        <v>0</v>
      </c>
    </row>
    <row r="18" spans="1:6" ht="48">
      <c r="A18" s="27" t="s">
        <v>159</v>
      </c>
      <c r="B18" s="42" t="s">
        <v>61</v>
      </c>
      <c r="C18" s="42">
        <v>0</v>
      </c>
      <c r="E18" s="42" t="s">
        <v>8</v>
      </c>
      <c r="F18" s="42">
        <f>C18*100/5</f>
        <v>0</v>
      </c>
    </row>
    <row r="19" spans="1:6">
      <c r="A19" s="27" t="s">
        <v>144</v>
      </c>
      <c r="B19" s="42" t="s">
        <v>61</v>
      </c>
      <c r="C19" s="42">
        <v>5</v>
      </c>
      <c r="E19" s="42" t="s">
        <v>8</v>
      </c>
      <c r="F19" s="42">
        <f>C19*100/5</f>
        <v>100</v>
      </c>
    </row>
    <row r="20" spans="1:6" ht="48">
      <c r="A20" s="27" t="s">
        <v>145</v>
      </c>
      <c r="B20" s="42" t="s">
        <v>61</v>
      </c>
      <c r="C20" s="42">
        <v>0</v>
      </c>
      <c r="E20" s="42" t="s">
        <v>8</v>
      </c>
      <c r="F20" s="42">
        <f>C20*100/5</f>
        <v>0</v>
      </c>
    </row>
    <row r="22" spans="1:6">
      <c r="A22" s="28" t="s">
        <v>90</v>
      </c>
    </row>
    <row r="23" spans="1:6">
      <c r="A23" s="29" t="s">
        <v>91</v>
      </c>
    </row>
    <row r="24" spans="1:6">
      <c r="A24" s="29" t="s">
        <v>92</v>
      </c>
    </row>
    <row r="25" spans="1:6">
      <c r="A25" s="29" t="s">
        <v>104</v>
      </c>
    </row>
    <row r="26" spans="1:6">
      <c r="A26" s="30" t="s">
        <v>93</v>
      </c>
    </row>
    <row r="28" spans="1:6">
      <c r="A28" s="31" t="s">
        <v>149</v>
      </c>
    </row>
    <row r="29" spans="1:6">
      <c r="A29" s="27" t="s">
        <v>150</v>
      </c>
      <c r="B29" s="42" t="s">
        <v>61</v>
      </c>
      <c r="C29" s="42">
        <f>'KPI-ป.1'!C21+'KPI-ป.2'!C20+'KPI-ป.3'!C17+'KPI-ป.4'!C14+'KPI-ป.5'!C17</f>
        <v>3</v>
      </c>
      <c r="E29" s="42" t="s">
        <v>8</v>
      </c>
      <c r="F29" s="56">
        <f>C29*100/26</f>
        <v>11.538461538461538</v>
      </c>
    </row>
    <row r="30" spans="1:6">
      <c r="A30" s="27" t="s">
        <v>151</v>
      </c>
      <c r="B30" s="42" t="s">
        <v>61</v>
      </c>
      <c r="C30" s="42">
        <f>'KPI-ป.1'!C22+'KPI-ป.2'!C21+'KPI-ป.3'!C18+'KPI-ป.4'!C15+'KPI-ป.5'!C18</f>
        <v>0</v>
      </c>
      <c r="E30" s="42" t="s">
        <v>8</v>
      </c>
      <c r="F30" s="56">
        <f>C30*100/26</f>
        <v>0</v>
      </c>
    </row>
    <row r="31" spans="1:6">
      <c r="A31" s="27" t="s">
        <v>144</v>
      </c>
      <c r="B31" s="42" t="s">
        <v>61</v>
      </c>
      <c r="C31" s="42">
        <f>'KPI-ป.1'!C23+'KPI-ป.2'!C22+'KPI-ป.3'!C19+'KPI-ป.4'!C16+'KPI-ป.5'!C19</f>
        <v>17</v>
      </c>
      <c r="E31" s="42" t="s">
        <v>8</v>
      </c>
      <c r="F31" s="56">
        <f>C31*100/26</f>
        <v>65.384615384615387</v>
      </c>
    </row>
    <row r="32" spans="1:6" ht="48">
      <c r="A32" s="27" t="s">
        <v>145</v>
      </c>
      <c r="B32" s="42" t="s">
        <v>61</v>
      </c>
      <c r="C32" s="42">
        <f>'KPI-ป.1'!C24+'KPI-ป.2'!C23+'KPI-ป.3'!C20+'KPI-ป.4'!C17+'KPI-ป.5'!C20</f>
        <v>6</v>
      </c>
      <c r="E32" s="42" t="s">
        <v>8</v>
      </c>
      <c r="F32" s="56">
        <f>C32*100/26</f>
        <v>23.076923076923077</v>
      </c>
    </row>
  </sheetData>
  <mergeCells count="9">
    <mergeCell ref="A1:H1"/>
    <mergeCell ref="A2:H2"/>
    <mergeCell ref="A3:H3"/>
    <mergeCell ref="A7:A8"/>
    <mergeCell ref="B7:B8"/>
    <mergeCell ref="C7:C8"/>
    <mergeCell ref="F7:F8"/>
    <mergeCell ref="G7:G8"/>
    <mergeCell ref="H7:H8"/>
  </mergeCells>
  <printOptions horizontalCentered="1"/>
  <pageMargins left="0" right="0" top="0.74803149606299213" bottom="0" header="0.31496062992125984" footer="0.31496062992125984"/>
  <pageSetup paperSize="9" scale="88" orientation="landscape" r:id="rId1"/>
  <headerFooter>
    <oddHeader>&amp;Rแบบฟอร์ม KPI-ป.5</oddHeader>
    <oddFooter>&amp;R&amp;P</oddFooter>
  </headerFooter>
  <rowBreaks count="2" manualBreakCount="2">
    <brk id="11" max="16383" man="1"/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คำชี้แจง</vt:lpstr>
      <vt:lpstr>KPI-ป.1</vt:lpstr>
      <vt:lpstr>KPI-ป.2</vt:lpstr>
      <vt:lpstr>KPI-ป.3</vt:lpstr>
      <vt:lpstr>KPI-ป.4</vt:lpstr>
      <vt:lpstr>KPI-ป.5</vt:lpstr>
      <vt:lpstr>'KPI-ป.3'!Print_Area</vt:lpstr>
      <vt:lpstr>คำชี้แจง!Print_Area</vt:lpstr>
      <vt:lpstr>'KPI-ป.1'!Print_Titles</vt:lpstr>
      <vt:lpstr>'KPI-ป.2'!Print_Titles</vt:lpstr>
      <vt:lpstr>'KPI-ป.3'!Print_Titles</vt:lpstr>
      <vt:lpstr>'KPI-ป.4'!Print_Titles</vt:lpstr>
      <vt:lpstr>'KPI-ป.5'!Print_Titles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ARCIT_PLCPL</dc:creator>
  <cp:keywords/>
  <dc:description/>
  <cp:lastModifiedBy>ARCIT_PLCPL</cp:lastModifiedBy>
  <cp:revision/>
  <cp:lastPrinted>2020-06-17T06:56:06Z</cp:lastPrinted>
  <dcterms:created xsi:type="dcterms:W3CDTF">2020-01-23T03:44:07Z</dcterms:created>
  <dcterms:modified xsi:type="dcterms:W3CDTF">2020-10-01T07:34:15Z</dcterms:modified>
  <cp:category/>
  <cp:contentStatus/>
</cp:coreProperties>
</file>