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วิจัย\SAR ฝ่ายวิจัยปี 2563\ประกันคุณภาพ 63 สมบูรณ์\บริการ\"/>
    </mc:Choice>
  </mc:AlternateContent>
  <bookViews>
    <workbookView xWindow="0" yWindow="0" windowWidth="20400" windowHeight="7755"/>
  </bookViews>
  <sheets>
    <sheet name="งบประมาณ 63" sheetId="1" r:id="rId1"/>
  </sheets>
  <definedNames>
    <definedName name="ช่องเงิน">#REF!</definedName>
    <definedName name="ช่องเงิน1">#REF!</definedName>
    <definedName name="แหล่งเงิน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 l="1"/>
  <c r="J11" i="1"/>
  <c r="F11" i="1"/>
  <c r="G11" i="1"/>
  <c r="E11" i="1"/>
  <c r="F15" i="1" l="1"/>
  <c r="K16" i="1" l="1"/>
  <c r="C19" i="1" s="1"/>
  <c r="J15" i="1"/>
  <c r="H15" i="1"/>
  <c r="E15" i="1"/>
  <c r="D15" i="1"/>
  <c r="K11" i="1"/>
  <c r="K15" i="1" s="1"/>
  <c r="J16" i="1"/>
  <c r="L17" i="1" s="1"/>
  <c r="H16" i="1"/>
  <c r="G16" i="1"/>
  <c r="F16" i="1"/>
  <c r="E16" i="1"/>
  <c r="D11" i="1"/>
  <c r="D16" i="1" s="1"/>
  <c r="I15" i="1" l="1"/>
  <c r="I16" i="1" s="1"/>
  <c r="C18" i="1" l="1"/>
  <c r="C17" i="1"/>
</calcChain>
</file>

<file path=xl/sharedStrings.xml><?xml version="1.0" encoding="utf-8"?>
<sst xmlns="http://schemas.openxmlformats.org/spreadsheetml/2006/main" count="45" uniqueCount="39">
  <si>
    <t>ที่</t>
  </si>
  <si>
    <t>ชื่อวิจัย/สร้างสรรค์</t>
  </si>
  <si>
    <t>ผู้วิจัย/สร้างสรรค์</t>
  </si>
  <si>
    <t>งบประมาณทั้งหมด</t>
  </si>
  <si>
    <t>แหล่งงบประมาณ (หัก%สัดส่วนนักวิจัย คณะวิทยาศาสตร์ฯ)</t>
  </si>
  <si>
    <t>ระบุแหล่งทุน</t>
  </si>
  <si>
    <t>งบผลประโยชน์</t>
  </si>
  <si>
    <t>งบแผ่นดิน</t>
  </si>
  <si>
    <t>งบภายนอก</t>
  </si>
  <si>
    <t>งบประมาณภายใน</t>
  </si>
  <si>
    <t>สถช.</t>
  </si>
  <si>
    <t>รวมงบประมาณภายในทั้งหมด</t>
  </si>
  <si>
    <t>งบประมาณภายนอก</t>
  </si>
  <si>
    <t>รวมงบประมาณภายนอกทั้งหมด</t>
  </si>
  <si>
    <t>รวมงบประมาณที่ได้รับทั้งหมด (บาท)</t>
  </si>
  <si>
    <t>รวมงบประมาณเงินวิจัยทั้งหมด พื้นที่ ลำปาง (บาท)</t>
  </si>
  <si>
    <t>รวมงบประมาณงบบริการวิชาการภายใน (บาท)</t>
  </si>
  <si>
    <t>รวมงบประมาณงบบริการวิชาการภายนอก (บาท)</t>
  </si>
  <si>
    <t>ข้อมูลโครงการบริการวิชาการ ปีงบประมาณ 2563 พื้นที่ลำปาง</t>
  </si>
  <si>
    <t>สำนักส่งเสริมและถ่ายทอดเทคโนโลยี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</si>
  <si>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การแบ่งสัดส่วนของงานวิจัย ที่ไม่ใบุคลากรสังกัดคณะวิศวกรรมศาสตร์ มทร.ล้านนา กรุณาทำตัวอักษรสีแดง</t>
    </r>
  </si>
  <si>
    <t>ตารางข้อมูลโครงการวิจัย คณะวิศวกรรมศาสตร์ ปีงบประมาณ 2563  มหาวิทยาลัยเทคโนโลยีราชมงคลล้านนา</t>
  </si>
  <si>
    <t>ผศ.พงศกร   สุรินทร์</t>
  </si>
  <si>
    <t>นายประเทือง ฝั้นแก้ว</t>
  </si>
  <si>
    <t xml:space="preserve">โครงการการพัฒนาและออกแบบกระบวนบรรจุนํ้าพริกเผากุง
</t>
  </si>
  <si>
    <t xml:space="preserve"> สาขาไฟฟ้า </t>
  </si>
  <si>
    <t xml:space="preserve"> สาขาอุตสาหการ </t>
  </si>
  <si>
    <t xml:space="preserve"> สาขาเครื่องกล </t>
  </si>
  <si>
    <t xml:space="preserve"> สาขาวิศวกรรมเกษตร </t>
  </si>
  <si>
    <t>โครงการการบริการให้คำปรึกษา และข้อมูลเทคโนโลยี</t>
  </si>
  <si>
    <t xml:space="preserve">โครงการยกระดับคุณภาพชีวิตหมู่บ้าน ชุมชนแบบมีส่วนร่วม บ้านห้วยหลวง ตำบลเสด็จ อำเภอเมือง จ.ลำปาง         </t>
  </si>
  <si>
    <t>โครงการออกแบบเครื่องรีดอัดใบบัว</t>
  </si>
  <si>
    <t xml:space="preserve">นายสรายุทธ   มาลัยพันธ์ </t>
  </si>
  <si>
    <t>การปรับปรุงประสิทธิภาพการบ้าบัดน้าเสียส้าหรับโรงงานหน่อไม้</t>
  </si>
  <si>
    <t xml:space="preserve">คณะวิศวกรรมศาสตร์ มทร.ล้านนา </t>
  </si>
  <si>
    <t>การสร้างเครื่องกำเนิดลมร้อนด้วยพลังงานแสงอาทิตย์ในโรงงานข้าวแต๋น</t>
  </si>
  <si>
    <t>นายอนาวิล   ทิพย์บุญราช</t>
  </si>
  <si>
    <t>การพัฒนาระบบการบำรุงรักษาเชิงป้องกันของโรงงานน้ำแข็งด้วยเทคนิคการวิเคราะห์สาเหตุของลักษณะข้อบกพร่องและผลกระทบ</t>
  </si>
  <si>
    <t>นางสาวรัชนีวรรณ  สันลาด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</si>
</sst>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5">
    <xf numFmtId="0" fontId="0" fillId="0" borderId="0" xfId="0"/>
    <xf numFmtId="43" fontId="3" fillId="0" borderId="0" xfId="1" applyNumberFormat="1" applyFont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2" xfId="1" applyNumberFormat="1" applyFont="1" applyBorder="1" applyAlignment="1">
      <alignment horizontal="center" vertical="top" wrapText="1"/>
    </xf>
    <xf numFmtId="187" fontId="5" fillId="0" borderId="2" xfId="1" applyNumberFormat="1" applyFont="1" applyFill="1" applyBorder="1" applyAlignment="1">
      <alignment horizontal="center" vertical="top" wrapText="1"/>
    </xf>
    <xf numFmtId="187" fontId="5" fillId="0" borderId="2" xfId="1" applyNumberFormat="1" applyFont="1" applyBorder="1" applyAlignment="1">
      <alignment horizontal="center" vertical="top" wrapText="1"/>
    </xf>
    <xf numFmtId="187" fontId="5" fillId="0" borderId="3" xfId="1" applyNumberFormat="1" applyFont="1" applyBorder="1" applyAlignment="1">
      <alignment horizontal="center" vertical="top" wrapText="1"/>
    </xf>
    <xf numFmtId="187" fontId="5" fillId="0" borderId="0" xfId="1" applyNumberFormat="1" applyFont="1" applyBorder="1" applyAlignment="1">
      <alignment vertical="top"/>
    </xf>
    <xf numFmtId="187" fontId="5" fillId="0" borderId="0" xfId="1" applyNumberFormat="1" applyFont="1" applyBorder="1"/>
    <xf numFmtId="187" fontId="5" fillId="0" borderId="0" xfId="1" applyNumberFormat="1" applyFont="1"/>
    <xf numFmtId="0" fontId="5" fillId="0" borderId="7" xfId="1" applyNumberFormat="1" applyFont="1" applyBorder="1" applyAlignment="1">
      <alignment horizontal="center" vertical="top" wrapText="1"/>
    </xf>
    <xf numFmtId="187" fontId="5" fillId="0" borderId="7" xfId="1" applyNumberFormat="1" applyFont="1" applyFill="1" applyBorder="1" applyAlignment="1">
      <alignment horizontal="left" vertical="top" wrapText="1"/>
    </xf>
    <xf numFmtId="187" fontId="5" fillId="0" borderId="7" xfId="1" applyNumberFormat="1" applyFont="1" applyBorder="1" applyAlignment="1">
      <alignment horizontal="center" vertical="top" wrapText="1"/>
    </xf>
    <xf numFmtId="187" fontId="5" fillId="0" borderId="8" xfId="1" applyNumberFormat="1" applyFont="1" applyBorder="1" applyAlignment="1">
      <alignment horizontal="center" vertical="top" wrapText="1"/>
    </xf>
    <xf numFmtId="187" fontId="5" fillId="0" borderId="9" xfId="1" applyNumberFormat="1" applyFont="1" applyBorder="1" applyAlignment="1">
      <alignment horizontal="center" vertical="top" wrapText="1"/>
    </xf>
    <xf numFmtId="187" fontId="5" fillId="0" borderId="10" xfId="1" applyNumberFormat="1" applyFont="1" applyBorder="1" applyAlignment="1">
      <alignment horizontal="center" vertical="top" wrapText="1"/>
    </xf>
    <xf numFmtId="187" fontId="3" fillId="3" borderId="8" xfId="1" applyNumberFormat="1" applyFont="1" applyFill="1" applyBorder="1" applyAlignment="1">
      <alignment horizontal="left"/>
    </xf>
    <xf numFmtId="187" fontId="3" fillId="3" borderId="9" xfId="1" applyNumberFormat="1" applyFont="1" applyFill="1" applyBorder="1" applyAlignment="1">
      <alignment horizontal="left"/>
    </xf>
    <xf numFmtId="187" fontId="3" fillId="3" borderId="10" xfId="1" applyNumberFormat="1" applyFont="1" applyFill="1" applyBorder="1" applyAlignment="1">
      <alignment horizontal="left"/>
    </xf>
    <xf numFmtId="187" fontId="3" fillId="0" borderId="0" xfId="1" applyNumberFormat="1" applyFont="1" applyBorder="1"/>
    <xf numFmtId="187" fontId="3" fillId="0" borderId="0" xfId="1" applyNumberFormat="1" applyFont="1"/>
    <xf numFmtId="187" fontId="3" fillId="4" borderId="11" xfId="1" applyNumberFormat="1" applyFont="1" applyFill="1" applyBorder="1" applyAlignment="1">
      <alignment horizontal="left"/>
    </xf>
    <xf numFmtId="187" fontId="3" fillId="4" borderId="12" xfId="1" applyNumberFormat="1" applyFont="1" applyFill="1" applyBorder="1" applyAlignment="1">
      <alignment horizontal="left"/>
    </xf>
    <xf numFmtId="187" fontId="3" fillId="4" borderId="10" xfId="1" applyNumberFormat="1" applyFont="1" applyFill="1" applyBorder="1" applyAlignment="1">
      <alignment horizontal="left"/>
    </xf>
    <xf numFmtId="0" fontId="4" fillId="0" borderId="2" xfId="1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187" fontId="5" fillId="0" borderId="2" xfId="1" applyNumberFormat="1" applyFont="1" applyBorder="1" applyAlignment="1">
      <alignment vertical="top"/>
    </xf>
    <xf numFmtId="187" fontId="6" fillId="0" borderId="2" xfId="1" applyNumberFormat="1" applyFont="1" applyBorder="1" applyAlignment="1">
      <alignment vertical="top" wrapText="1"/>
    </xf>
    <xf numFmtId="187" fontId="5" fillId="0" borderId="11" xfId="1" applyNumberFormat="1" applyFont="1" applyBorder="1" applyAlignment="1">
      <alignment vertical="top"/>
    </xf>
    <xf numFmtId="187" fontId="5" fillId="0" borderId="13" xfId="1" applyNumberFormat="1" applyFont="1" applyBorder="1" applyAlignment="1">
      <alignment horizontal="center" vertical="top"/>
    </xf>
    <xf numFmtId="187" fontId="4" fillId="0" borderId="0" xfId="1" applyNumberFormat="1" applyFont="1" applyBorder="1" applyAlignment="1">
      <alignment vertical="top"/>
    </xf>
    <xf numFmtId="187" fontId="4" fillId="0" borderId="0" xfId="1" applyNumberFormat="1" applyFont="1" applyAlignment="1">
      <alignment vertical="top"/>
    </xf>
    <xf numFmtId="0" fontId="4" fillId="0" borderId="13" xfId="1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187" fontId="7" fillId="0" borderId="13" xfId="1" applyNumberFormat="1" applyFont="1" applyBorder="1" applyAlignment="1">
      <alignment vertical="top"/>
    </xf>
    <xf numFmtId="187" fontId="7" fillId="0" borderId="8" xfId="1" applyNumberFormat="1" applyFont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0" fontId="3" fillId="6" borderId="14" xfId="1" applyNumberFormat="1" applyFont="1" applyFill="1" applyBorder="1" applyAlignment="1">
      <alignment horizontal="left" vertical="top"/>
    </xf>
    <xf numFmtId="0" fontId="3" fillId="6" borderId="0" xfId="1" applyNumberFormat="1" applyFont="1" applyFill="1" applyBorder="1" applyAlignment="1">
      <alignment horizontal="left" vertical="top"/>
    </xf>
    <xf numFmtId="0" fontId="3" fillId="6" borderId="13" xfId="1" applyNumberFormat="1" applyFont="1" applyFill="1" applyBorder="1" applyAlignment="1">
      <alignment horizontal="left" vertical="top"/>
    </xf>
    <xf numFmtId="187" fontId="5" fillId="0" borderId="0" xfId="1" applyNumberFormat="1" applyFont="1" applyAlignment="1">
      <alignment vertical="top"/>
    </xf>
    <xf numFmtId="187" fontId="5" fillId="0" borderId="13" xfId="1" applyNumberFormat="1" applyFont="1" applyFill="1" applyBorder="1" applyAlignment="1">
      <alignment vertical="top" wrapText="1"/>
    </xf>
    <xf numFmtId="187" fontId="5" fillId="0" borderId="13" xfId="1" applyNumberFormat="1" applyFont="1" applyFill="1" applyBorder="1" applyAlignment="1">
      <alignment vertical="top"/>
    </xf>
    <xf numFmtId="187" fontId="5" fillId="0" borderId="8" xfId="1" applyNumberFormat="1" applyFont="1" applyFill="1" applyBorder="1" applyAlignment="1">
      <alignment vertical="top"/>
    </xf>
    <xf numFmtId="187" fontId="5" fillId="0" borderId="0" xfId="1" applyNumberFormat="1" applyFont="1" applyFill="1" applyBorder="1" applyAlignment="1">
      <alignment vertical="top"/>
    </xf>
    <xf numFmtId="187" fontId="5" fillId="0" borderId="0" xfId="1" applyNumberFormat="1" applyFont="1" applyFill="1" applyAlignment="1">
      <alignment vertical="top"/>
    </xf>
    <xf numFmtId="187" fontId="5" fillId="0" borderId="2" xfId="1" applyNumberFormat="1" applyFont="1" applyFill="1" applyBorder="1" applyAlignment="1">
      <alignment vertical="top" wrapText="1"/>
    </xf>
    <xf numFmtId="187" fontId="5" fillId="0" borderId="2" xfId="1" applyNumberFormat="1" applyFont="1" applyFill="1" applyBorder="1" applyAlignment="1">
      <alignment vertical="top"/>
    </xf>
    <xf numFmtId="187" fontId="3" fillId="0" borderId="13" xfId="1" applyNumberFormat="1" applyFont="1" applyBorder="1" applyAlignment="1">
      <alignment vertical="top"/>
    </xf>
    <xf numFmtId="187" fontId="3" fillId="0" borderId="13" xfId="1" applyNumberFormat="1" applyFont="1" applyBorder="1" applyAlignment="1">
      <alignment horizontal="center" vertical="top"/>
    </xf>
    <xf numFmtId="187" fontId="3" fillId="0" borderId="13" xfId="1" applyNumberFormat="1" applyFont="1" applyBorder="1" applyAlignment="1"/>
    <xf numFmtId="187" fontId="3" fillId="0" borderId="13" xfId="1" applyNumberFormat="1" applyFont="1" applyBorder="1"/>
    <xf numFmtId="187" fontId="7" fillId="5" borderId="16" xfId="2" applyNumberFormat="1" applyFont="1" applyFill="1" applyBorder="1" applyAlignment="1">
      <alignment horizontal="left"/>
    </xf>
    <xf numFmtId="43" fontId="4" fillId="0" borderId="12" xfId="0" applyNumberFormat="1" applyFont="1" applyBorder="1"/>
    <xf numFmtId="43" fontId="4" fillId="0" borderId="0" xfId="0" applyNumberFormat="1" applyFont="1" applyBorder="1"/>
    <xf numFmtId="0" fontId="4" fillId="0" borderId="0" xfId="0" applyFont="1"/>
    <xf numFmtId="187" fontId="8" fillId="8" borderId="12" xfId="0" applyNumberFormat="1" applyFont="1" applyFill="1" applyBorder="1"/>
    <xf numFmtId="187" fontId="5" fillId="0" borderId="0" xfId="1" applyNumberFormat="1" applyFont="1" applyBorder="1" applyAlignment="1">
      <alignment vertical="top" wrapText="1"/>
    </xf>
    <xf numFmtId="187" fontId="5" fillId="0" borderId="0" xfId="1" applyNumberFormat="1" applyFont="1" applyAlignment="1">
      <alignment vertical="top" wrapText="1"/>
    </xf>
    <xf numFmtId="43" fontId="7" fillId="5" borderId="18" xfId="2" applyNumberFormat="1" applyFont="1" applyFill="1" applyBorder="1" applyAlignment="1"/>
    <xf numFmtId="0" fontId="4" fillId="0" borderId="0" xfId="0" applyFont="1" applyBorder="1"/>
    <xf numFmtId="43" fontId="7" fillId="5" borderId="21" xfId="2" applyNumberFormat="1" applyFont="1" applyFill="1" applyBorder="1" applyAlignment="1"/>
    <xf numFmtId="0" fontId="4" fillId="0" borderId="22" xfId="0" applyFont="1" applyBorder="1"/>
    <xf numFmtId="0" fontId="5" fillId="0" borderId="0" xfId="1" applyNumberFormat="1" applyFont="1" applyAlignment="1">
      <alignment horizontal="center"/>
    </xf>
    <xf numFmtId="187" fontId="5" fillId="0" borderId="0" xfId="1" applyNumberFormat="1" applyFont="1" applyFill="1"/>
    <xf numFmtId="187" fontId="5" fillId="0" borderId="3" xfId="1" applyNumberFormat="1" applyFont="1" applyBorder="1" applyAlignment="1">
      <alignment horizontal="center" vertical="top" wrapText="1"/>
    </xf>
    <xf numFmtId="187" fontId="5" fillId="0" borderId="7" xfId="1" applyNumberFormat="1" applyFont="1" applyBorder="1" applyAlignment="1">
      <alignment horizontal="center" vertical="top" wrapText="1"/>
    </xf>
    <xf numFmtId="187" fontId="5" fillId="0" borderId="13" xfId="1" applyNumberFormat="1" applyFont="1" applyFill="1" applyBorder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187" fontId="3" fillId="5" borderId="13" xfId="1" applyNumberFormat="1" applyFont="1" applyFill="1" applyBorder="1" applyAlignment="1">
      <alignment vertical="top"/>
    </xf>
    <xf numFmtId="187" fontId="5" fillId="0" borderId="13" xfId="1" applyNumberFormat="1" applyFont="1" applyBorder="1" applyAlignment="1">
      <alignment horizontal="center" vertical="top" wrapText="1"/>
    </xf>
    <xf numFmtId="0" fontId="7" fillId="0" borderId="8" xfId="1" applyNumberFormat="1" applyFont="1" applyFill="1" applyBorder="1" applyAlignment="1">
      <alignment horizontal="center" vertical="top"/>
    </xf>
    <xf numFmtId="0" fontId="7" fillId="0" borderId="9" xfId="1" applyNumberFormat="1" applyFont="1" applyFill="1" applyBorder="1" applyAlignment="1">
      <alignment horizontal="center" vertical="top"/>
    </xf>
    <xf numFmtId="0" fontId="7" fillId="0" borderId="10" xfId="1" applyNumberFormat="1" applyFont="1" applyFill="1" applyBorder="1" applyAlignment="1">
      <alignment horizontal="center" vertical="top"/>
    </xf>
    <xf numFmtId="43" fontId="3" fillId="0" borderId="1" xfId="1" applyFont="1" applyBorder="1" applyAlignment="1">
      <alignment horizontal="center" vertical="top" wrapText="1"/>
    </xf>
    <xf numFmtId="187" fontId="5" fillId="0" borderId="4" xfId="1" applyNumberFormat="1" applyFont="1" applyBorder="1" applyAlignment="1">
      <alignment horizontal="center" vertical="top" wrapText="1"/>
    </xf>
    <xf numFmtId="187" fontId="5" fillId="0" borderId="5" xfId="1" applyNumberFormat="1" applyFont="1" applyBorder="1" applyAlignment="1">
      <alignment horizontal="center" vertical="top" wrapText="1"/>
    </xf>
    <xf numFmtId="187" fontId="5" fillId="0" borderId="6" xfId="1" applyNumberFormat="1" applyFont="1" applyBorder="1" applyAlignment="1">
      <alignment horizontal="center" vertical="top" wrapText="1"/>
    </xf>
    <xf numFmtId="0" fontId="7" fillId="0" borderId="13" xfId="1" applyNumberFormat="1" applyFont="1" applyFill="1" applyBorder="1" applyAlignment="1">
      <alignment horizontal="center" vertical="top"/>
    </xf>
    <xf numFmtId="187" fontId="5" fillId="0" borderId="3" xfId="1" applyNumberFormat="1" applyFont="1" applyBorder="1" applyAlignment="1">
      <alignment horizontal="center" vertical="top" wrapText="1"/>
    </xf>
    <xf numFmtId="187" fontId="5" fillId="0" borderId="7" xfId="1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7" borderId="15" xfId="2" applyNumberFormat="1" applyFont="1" applyFill="1" applyBorder="1" applyAlignment="1">
      <alignment horizontal="center" vertical="top"/>
    </xf>
    <xf numFmtId="0" fontId="7" fillId="7" borderId="12" xfId="2" applyNumberFormat="1" applyFont="1" applyFill="1" applyBorder="1" applyAlignment="1">
      <alignment horizontal="center" vertical="top"/>
    </xf>
    <xf numFmtId="43" fontId="7" fillId="7" borderId="17" xfId="2" applyNumberFormat="1" applyFont="1" applyFill="1" applyBorder="1" applyAlignment="1">
      <alignment horizontal="center" vertical="top"/>
    </xf>
    <xf numFmtId="43" fontId="7" fillId="7" borderId="0" xfId="2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43" fontId="7" fillId="7" borderId="20" xfId="2" applyNumberFormat="1" applyFont="1" applyFill="1" applyBorder="1" applyAlignment="1">
      <alignment horizontal="center" vertical="top"/>
    </xf>
    <xf numFmtId="43" fontId="7" fillId="7" borderId="1" xfId="2" applyNumberFormat="1" applyFont="1" applyFill="1" applyBorder="1" applyAlignment="1">
      <alignment horizontal="center" vertical="top"/>
    </xf>
    <xf numFmtId="3" fontId="7" fillId="0" borderId="0" xfId="0" applyNumberFormat="1" applyFont="1" applyAlignment="1">
      <alignment vertical="top"/>
    </xf>
  </cellXfs>
  <cellStyles count="3">
    <cellStyle name="Accent5" xfId="2" builtinId="45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tabSelected="1" topLeftCell="C13" workbookViewId="0">
      <selection activeCell="J7" sqref="J7"/>
    </sheetView>
  </sheetViews>
  <sheetFormatPr defaultRowHeight="14.25" x14ac:dyDescent="0.2"/>
  <cols>
    <col min="2" max="2" width="29" customWidth="1"/>
    <col min="3" max="3" width="22" customWidth="1"/>
    <col min="4" max="4" width="14.5" customWidth="1"/>
    <col min="5" max="5" width="14.875" customWidth="1"/>
    <col min="6" max="6" width="16.625" customWidth="1"/>
    <col min="7" max="7" width="14.75" customWidth="1"/>
    <col min="8" max="8" width="15.375" customWidth="1"/>
    <col min="9" max="9" width="10.875" customWidth="1"/>
    <col min="10" max="10" width="11.25" customWidth="1"/>
    <col min="11" max="11" width="12" customWidth="1"/>
    <col min="12" max="12" width="16.875" customWidth="1"/>
  </cols>
  <sheetData>
    <row r="1" spans="1:44" s="3" customFormat="1" ht="24.75" thickBot="1" x14ac:dyDescent="0.25">
      <c r="A1" s="1"/>
      <c r="B1" s="75" t="s">
        <v>21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10" customFormat="1" ht="21" customHeight="1" x14ac:dyDescent="0.55000000000000004">
      <c r="A2" s="4" t="s">
        <v>0</v>
      </c>
      <c r="B2" s="5" t="s">
        <v>1</v>
      </c>
      <c r="C2" s="6" t="s">
        <v>2</v>
      </c>
      <c r="D2" s="6" t="s">
        <v>25</v>
      </c>
      <c r="E2" s="6" t="s">
        <v>26</v>
      </c>
      <c r="F2" s="66" t="s">
        <v>27</v>
      </c>
      <c r="G2" s="80" t="s">
        <v>28</v>
      </c>
      <c r="H2" s="6" t="s">
        <v>3</v>
      </c>
      <c r="I2" s="76" t="s">
        <v>4</v>
      </c>
      <c r="J2" s="77"/>
      <c r="K2" s="78"/>
      <c r="L2" s="7" t="s">
        <v>5</v>
      </c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s="10" customFormat="1" ht="48" x14ac:dyDescent="0.55000000000000004">
      <c r="A3" s="11"/>
      <c r="B3" s="12"/>
      <c r="C3" s="13"/>
      <c r="D3" s="67"/>
      <c r="E3" s="67"/>
      <c r="F3" s="67"/>
      <c r="G3" s="81"/>
      <c r="H3" s="13"/>
      <c r="I3" s="14" t="s">
        <v>6</v>
      </c>
      <c r="J3" s="15" t="s">
        <v>7</v>
      </c>
      <c r="K3" s="16" t="s">
        <v>8</v>
      </c>
      <c r="L3" s="13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s="21" customFormat="1" ht="24" x14ac:dyDescent="0.55000000000000004">
      <c r="A4" s="17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s="21" customFormat="1" ht="24" x14ac:dyDescent="0.55000000000000004">
      <c r="A5" s="22" t="s">
        <v>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s="32" customFormat="1" ht="78.75" customHeight="1" x14ac:dyDescent="0.2">
      <c r="A6" s="25">
        <v>1</v>
      </c>
      <c r="B6" s="26" t="s">
        <v>30</v>
      </c>
      <c r="C6" s="34" t="s">
        <v>22</v>
      </c>
      <c r="D6" s="27"/>
      <c r="E6" s="94">
        <v>39863</v>
      </c>
      <c r="F6" s="27"/>
      <c r="G6" s="27"/>
      <c r="H6" s="94">
        <v>39863</v>
      </c>
      <c r="I6" s="27"/>
      <c r="J6" s="94">
        <v>39863</v>
      </c>
      <c r="K6" s="29"/>
      <c r="L6" s="30" t="s">
        <v>10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s="32" customFormat="1" ht="58.5" customHeight="1" x14ac:dyDescent="0.2">
      <c r="A7" s="25">
        <v>2</v>
      </c>
      <c r="B7" s="26" t="s">
        <v>31</v>
      </c>
      <c r="C7" s="34" t="s">
        <v>32</v>
      </c>
      <c r="D7" s="27"/>
      <c r="E7" s="27">
        <v>40000</v>
      </c>
      <c r="F7" s="27"/>
      <c r="G7" s="27"/>
      <c r="H7" s="28">
        <v>40000</v>
      </c>
      <c r="I7" s="27"/>
      <c r="J7" s="28">
        <v>40000</v>
      </c>
      <c r="K7" s="29"/>
      <c r="L7" s="71" t="s">
        <v>34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s="32" customFormat="1" ht="57.75" customHeight="1" x14ac:dyDescent="0.2">
      <c r="A8" s="25">
        <v>3</v>
      </c>
      <c r="B8" s="26" t="s">
        <v>33</v>
      </c>
      <c r="C8" s="34" t="s">
        <v>22</v>
      </c>
      <c r="D8" s="27"/>
      <c r="E8" s="27">
        <v>40000</v>
      </c>
      <c r="F8" s="27"/>
      <c r="G8" s="27"/>
      <c r="H8" s="28">
        <v>40000</v>
      </c>
      <c r="I8" s="27"/>
      <c r="J8" s="28">
        <v>40000</v>
      </c>
      <c r="K8" s="29"/>
      <c r="L8" s="71" t="s">
        <v>34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44" s="32" customFormat="1" ht="57.75" customHeight="1" x14ac:dyDescent="0.2">
      <c r="A9" s="25">
        <v>4</v>
      </c>
      <c r="B9" s="26" t="s">
        <v>35</v>
      </c>
      <c r="C9" s="34" t="s">
        <v>36</v>
      </c>
      <c r="D9" s="27"/>
      <c r="E9" s="27">
        <v>24000</v>
      </c>
      <c r="F9" s="27"/>
      <c r="G9" s="27"/>
      <c r="H9" s="28">
        <v>24000</v>
      </c>
      <c r="I9" s="27"/>
      <c r="J9" s="28">
        <v>24000</v>
      </c>
      <c r="K9" s="29"/>
      <c r="L9" s="71" t="s">
        <v>34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s="32" customFormat="1" ht="57.75" customHeight="1" x14ac:dyDescent="0.2">
      <c r="A10" s="25">
        <v>5</v>
      </c>
      <c r="B10" s="26" t="s">
        <v>37</v>
      </c>
      <c r="C10" s="34" t="s">
        <v>38</v>
      </c>
      <c r="D10" s="27"/>
      <c r="E10" s="27">
        <v>24000</v>
      </c>
      <c r="F10" s="27"/>
      <c r="G10" s="27"/>
      <c r="H10" s="27">
        <v>24000</v>
      </c>
      <c r="I10" s="27"/>
      <c r="J10" s="27">
        <v>24000</v>
      </c>
      <c r="K10" s="29"/>
      <c r="L10" s="71" t="s">
        <v>34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s="32" customFormat="1" ht="24" x14ac:dyDescent="0.2">
      <c r="A11" s="79" t="s">
        <v>11</v>
      </c>
      <c r="B11" s="79"/>
      <c r="C11" s="79"/>
      <c r="D11" s="35">
        <f t="shared" ref="D11:K11" si="0">SUM(D6:D6)</f>
        <v>0</v>
      </c>
      <c r="E11" s="35">
        <f>SUM(E6:E10)</f>
        <v>167863</v>
      </c>
      <c r="F11" s="35">
        <f t="shared" ref="F11:H11" si="1">SUM(F6:F10)</f>
        <v>0</v>
      </c>
      <c r="G11" s="35">
        <f t="shared" si="1"/>
        <v>0</v>
      </c>
      <c r="H11" s="35">
        <f>SUM(H6:H10)</f>
        <v>167863</v>
      </c>
      <c r="I11" s="35">
        <f>SUM(I6:I10)</f>
        <v>0</v>
      </c>
      <c r="J11" s="35">
        <f t="shared" ref="J11" si="2">SUM(J6:J10)</f>
        <v>167863</v>
      </c>
      <c r="K11" s="36">
        <f t="shared" si="0"/>
        <v>0</v>
      </c>
      <c r="L11" s="37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s="41" customFormat="1" ht="24" x14ac:dyDescent="0.2">
      <c r="A12" s="38" t="s">
        <v>12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s="46" customFormat="1" ht="58.5" customHeight="1" x14ac:dyDescent="0.2">
      <c r="A13" s="33">
        <v>1</v>
      </c>
      <c r="B13" s="42" t="s">
        <v>24</v>
      </c>
      <c r="C13" s="43" t="s">
        <v>23</v>
      </c>
      <c r="D13" s="43"/>
      <c r="E13" s="43"/>
      <c r="F13" s="43"/>
      <c r="G13" s="43"/>
      <c r="H13" s="43">
        <v>200000</v>
      </c>
      <c r="I13" s="43"/>
      <c r="J13" s="43"/>
      <c r="K13" s="44">
        <v>200000</v>
      </c>
      <c r="L13" s="68" t="s">
        <v>19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s="46" customFormat="1" ht="64.5" customHeight="1" x14ac:dyDescent="0.2">
      <c r="A14" s="25">
        <v>2</v>
      </c>
      <c r="B14" s="47" t="s">
        <v>29</v>
      </c>
      <c r="C14" s="48" t="s">
        <v>22</v>
      </c>
      <c r="D14" s="48"/>
      <c r="E14" s="48"/>
      <c r="F14" s="69">
        <v>245000</v>
      </c>
      <c r="G14" s="48"/>
      <c r="H14" s="48"/>
      <c r="I14" s="48"/>
      <c r="J14" s="48"/>
      <c r="K14" s="48">
        <v>245000</v>
      </c>
      <c r="L14" s="68" t="s">
        <v>19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s="46" customFormat="1" ht="26.25" customHeight="1" x14ac:dyDescent="0.2">
      <c r="A15" s="72" t="s">
        <v>13</v>
      </c>
      <c r="B15" s="73"/>
      <c r="C15" s="74"/>
      <c r="D15" s="49">
        <f>SUM(D13:D14)</f>
        <v>0</v>
      </c>
      <c r="E15" s="49">
        <f>SUM(E13:E14)</f>
        <v>0</v>
      </c>
      <c r="F15" s="49">
        <f>SUM(F13:F14)</f>
        <v>245000</v>
      </c>
      <c r="G15" s="49"/>
      <c r="H15" s="70">
        <f>SUM(H13:H14)</f>
        <v>200000</v>
      </c>
      <c r="I15" s="49">
        <f>SUM(I11:I13)</f>
        <v>0</v>
      </c>
      <c r="J15" s="49">
        <f>SUM(J13)</f>
        <v>0</v>
      </c>
      <c r="K15" s="49">
        <f>SUM(K11:K14)</f>
        <v>445000</v>
      </c>
      <c r="L15" s="50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s="10" customFormat="1" ht="27" customHeight="1" x14ac:dyDescent="0.55000000000000004">
      <c r="A16" s="82" t="s">
        <v>14</v>
      </c>
      <c r="B16" s="82"/>
      <c r="C16" s="83"/>
      <c r="D16" s="51">
        <f t="shared" ref="D16:J16" si="3">D11+D15</f>
        <v>0</v>
      </c>
      <c r="E16" s="51">
        <f t="shared" si="3"/>
        <v>167863</v>
      </c>
      <c r="F16" s="51">
        <f t="shared" si="3"/>
        <v>245000</v>
      </c>
      <c r="G16" s="51">
        <f t="shared" si="3"/>
        <v>0</v>
      </c>
      <c r="H16" s="51">
        <f t="shared" si="3"/>
        <v>367863</v>
      </c>
      <c r="I16" s="51">
        <f t="shared" si="3"/>
        <v>0</v>
      </c>
      <c r="J16" s="51">
        <f t="shared" si="3"/>
        <v>167863</v>
      </c>
      <c r="K16" s="51">
        <f>SUM(K13:K14)</f>
        <v>445000</v>
      </c>
      <c r="L16" s="5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s="59" customFormat="1" ht="21" customHeight="1" x14ac:dyDescent="0.7">
      <c r="A17" s="84" t="s">
        <v>15</v>
      </c>
      <c r="B17" s="85"/>
      <c r="C17" s="53">
        <f>L17</f>
        <v>612863</v>
      </c>
      <c r="D17" s="54"/>
      <c r="E17" s="54"/>
      <c r="F17" s="54"/>
      <c r="G17" s="54"/>
      <c r="H17" s="54"/>
      <c r="I17" s="55"/>
      <c r="J17" s="55"/>
      <c r="K17" s="56"/>
      <c r="L17" s="57">
        <f>I16+J16+K16</f>
        <v>612863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</row>
    <row r="18" spans="1:44" s="59" customFormat="1" ht="22.5" customHeight="1" x14ac:dyDescent="0.55000000000000004">
      <c r="A18" s="86" t="s">
        <v>16</v>
      </c>
      <c r="B18" s="87"/>
      <c r="C18" s="60">
        <f>I16+J16</f>
        <v>167863</v>
      </c>
      <c r="D18" s="61"/>
      <c r="E18" s="88" t="s">
        <v>20</v>
      </c>
      <c r="F18" s="88"/>
      <c r="G18" s="88"/>
      <c r="H18" s="88"/>
      <c r="I18" s="88"/>
      <c r="J18" s="88"/>
      <c r="K18" s="88"/>
      <c r="L18" s="89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</row>
    <row r="19" spans="1:44" s="59" customFormat="1" ht="23.25" customHeight="1" thickBot="1" x14ac:dyDescent="0.6">
      <c r="A19" s="92" t="s">
        <v>17</v>
      </c>
      <c r="B19" s="93"/>
      <c r="C19" s="62">
        <f>K16</f>
        <v>445000</v>
      </c>
      <c r="D19" s="63"/>
      <c r="E19" s="90"/>
      <c r="F19" s="90"/>
      <c r="G19" s="90"/>
      <c r="H19" s="90"/>
      <c r="I19" s="90"/>
      <c r="J19" s="90"/>
      <c r="K19" s="90"/>
      <c r="L19" s="91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</row>
    <row r="20" spans="1:44" s="10" customFormat="1" ht="24" x14ac:dyDescent="0.55000000000000004">
      <c r="A20" s="64"/>
      <c r="B20" s="6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0" customFormat="1" ht="24" x14ac:dyDescent="0.55000000000000004">
      <c r="A21" s="64"/>
      <c r="B21" s="6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0" customFormat="1" ht="24" x14ac:dyDescent="0.55000000000000004">
      <c r="A22" s="64"/>
      <c r="B22" s="6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s="10" customFormat="1" ht="24" x14ac:dyDescent="0.55000000000000004">
      <c r="A23" s="64"/>
      <c r="B23" s="6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s="10" customFormat="1" ht="24" x14ac:dyDescent="0.55000000000000004">
      <c r="A24" s="64"/>
      <c r="B24" s="6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</sheetData>
  <mergeCells count="10">
    <mergeCell ref="A16:C16"/>
    <mergeCell ref="A17:B17"/>
    <mergeCell ref="A18:B18"/>
    <mergeCell ref="E18:L19"/>
    <mergeCell ref="A19:B19"/>
    <mergeCell ref="A15:C15"/>
    <mergeCell ref="B1:L1"/>
    <mergeCell ref="I2:K2"/>
    <mergeCell ref="A11:C11"/>
    <mergeCell ref="G2:G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งบประมาณ 63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yaowaluk</dc:creator>
  <cp:lastModifiedBy>yaowaluk</cp:lastModifiedBy>
  <cp:lastPrinted>2020-09-23T10:10:06Z</cp:lastPrinted>
  <dcterms:created xsi:type="dcterms:W3CDTF">2020-04-15T03:14:32Z</dcterms:created>
  <dcterms:modified xsi:type="dcterms:W3CDTF">2020-09-25T07:32:39Z</dcterms:modified>
</cp:coreProperties>
</file>