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งานแผนงานกองประชาสัมพันธ์\กรอบอัตรากำลัง\เอกสารกรอบอัตรากำลัง ปี 2563\"/>
    </mc:Choice>
  </mc:AlternateContent>
  <bookViews>
    <workbookView xWindow="0" yWindow="0" windowWidth="24000" windowHeight="9600"/>
  </bookViews>
  <sheets>
    <sheet name="ตัวอย่าง" sheetId="1" r:id="rId1"/>
  </sheets>
  <definedNames>
    <definedName name="_xlnm.Print_Titles" localSheetId="0">ตัวอย่าง!$4:$7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H35" i="1" s="1"/>
  <c r="H36" i="1" s="1"/>
  <c r="J9" i="1"/>
  <c r="I9" i="1"/>
  <c r="H9" i="1"/>
  <c r="J8" i="1"/>
  <c r="J35" i="1" s="1"/>
  <c r="I8" i="1"/>
  <c r="H8" i="1"/>
  <c r="I35" i="1" l="1"/>
  <c r="I36" i="1" s="1"/>
  <c r="I37" i="1" s="1"/>
  <c r="J37" i="1" s="1"/>
  <c r="H38" i="1" s="1"/>
</calcChain>
</file>

<file path=xl/sharedStrings.xml><?xml version="1.0" encoding="utf-8"?>
<sst xmlns="http://schemas.openxmlformats.org/spreadsheetml/2006/main" count="81" uniqueCount="53">
  <si>
    <t>เอกสารหมายเลข 1</t>
  </si>
  <si>
    <t xml:space="preserve">นางสาวอภิญญา พลทรัพย์  ตำแหน่งนักประชาสัมพันธ์  งานข่าว สังกัดกองประชาสัมพันธ์ </t>
  </si>
  <si>
    <t>งาน</t>
  </si>
  <si>
    <t>รายละเอียดการปฏิบัติงาน</t>
  </si>
  <si>
    <t>ปริมาณงาน/ปี</t>
  </si>
  <si>
    <t>ระยะเวลาที่ใช้</t>
  </si>
  <si>
    <t>ปฏิบัติงาน/หน่วย</t>
  </si>
  <si>
    <t>ปฏิบัติงานรวม</t>
  </si>
  <si>
    <t>หน่วยนับ</t>
  </si>
  <si>
    <t>จำนวน</t>
  </si>
  <si>
    <t>นาที</t>
  </si>
  <si>
    <t>ชั่วโมง</t>
  </si>
  <si>
    <t>วัน</t>
  </si>
  <si>
    <t>1.งานข่าว</t>
  </si>
  <si>
    <t xml:space="preserve">คิดประเด็นข่าวเพื่อเสนอประเด็นต่อผู้บริหารเพื่อนำไปจัดทำเป็นสกู๊ปข่าวต่อไป </t>
  </si>
  <si>
    <t>ครั้ง</t>
  </si>
  <si>
    <t>เขียนข่าว จัดทำข่าวกิจกรรมรายวัน ความเคลื่อนไหวภายในและภายนอกมหาวิทยาลัย</t>
  </si>
  <si>
    <t>ตรวจข่าวและเรียบเรียงบทความ ตรวจทานบทความจากหน่วยงานที่เกี่ยวข้องเพื่อจัดทำวารสารราชมงคลล้านนา</t>
  </si>
  <si>
    <t xml:space="preserve">ลงพื้นที่เพื่อเก็บข้อมูลในการจัดทำข่าว บทความ  </t>
  </si>
  <si>
    <t>จัดทำข่าวประชาสัมพันธ์ ข่าวแจก (Press Release) ในกิจกรรมของมหาวิทยาลัยโดยประชาสัมพันธ์ทั้งก่อนและหลังการจัดกิจกรรม</t>
  </si>
  <si>
    <t>นำเสนอข่าวสารผ่านสื่อสิ่งพิมพ์ส่วนกลาง  สื่อท้องถิ่นและได้รับการตีพิมพ์ เผยแพร่</t>
  </si>
  <si>
    <t xml:space="preserve">นำเสนอข่าวสารและได้รับการเผยแพร่ผ่านโทรทัศน์ </t>
  </si>
  <si>
    <t>บันทึกภาพนิ่ง/ ประมวลภาพการจัดกิจกรรมภายในและภายนอกมหาวิทยาลัยและกิจกรรมอื่น ๆ ตามที่ได้รับมอบหมายเพื่อประกอบการนำเสนอข่าว</t>
  </si>
  <si>
    <t>รวบรวมข่าวจากสื่อมวลชนท้องถิ่นและส่วนกลางเป็นรายวันเพื่อนำเสนอต่อผู้บริหาร</t>
  </si>
  <si>
    <t>รวบรวมข่าวจากสื่อมวลชนท้องถิ่นและส่วนกลางรายสัปดาห์เพื่อนำเสนอต่อผู้บริหาร</t>
  </si>
  <si>
    <t>รวบรวมข่าวจากสื่อมวลชนท้องถิ่นและส่วนกลางรายเดือนเพื่อนำเสนอต่อผู้บริหาร</t>
  </si>
  <si>
    <t>วิเคราะห์มูลค่าข่าวรายเดือนเสนอต่อผู้บริหาร</t>
  </si>
  <si>
    <t>วิเคราะห์มูลค่าข่าวรายไตรมาสเสนอต่อผู้บริหาร</t>
  </si>
  <si>
    <t>วิเคราะห์มูลค่าข่าวรายปีเสนอต่อผู้บริหาร</t>
  </si>
  <si>
    <t>เตรียมข้อมูล วิเคราะห์ และสรุปข้อมูล เพื่อนำไปจัดทำข่าวเพื่อเสนอในรูปแบบกราฟิกประชาสัมพันธ์</t>
  </si>
  <si>
    <t>รวบรวมและจัดส่งภาพกิจกรรมให้แก่หน่วยงาน</t>
  </si>
  <si>
    <t>คัดแยกและจัดเก็บภาพถ่าย สำหรับการผลิตสื่ออื่น ๆ ต่อไป</t>
  </si>
  <si>
    <t>รวบรวมภาพถ่ายจากช่างภาพหน่วยงานอื่นมาเก็บไว้ในระบบการจัดเก็บข้อมูล</t>
  </si>
  <si>
    <t>สัปดาห์</t>
  </si>
  <si>
    <t>จัดเก็บและรวบรวมภาพนิ่ง ภาพเคลื่อนไหว ข่าวจากสถานีโทรทัศน์ ประมวลภาพ เพื่อมาประกอบข่าวและนำเสนอผู้บริหาร</t>
  </si>
  <si>
    <t xml:space="preserve">จัดทำคิวข่าว ตารางงานและปฏิทินกิจกรรมของฝ่ายข่าว </t>
  </si>
  <si>
    <t>ประสานงานทั่วไป ทั้งภายในและภายนอกหน่วยงาน</t>
  </si>
  <si>
    <t>ปรับปรุงข้อมูลและเผยแพร่ ข้อมูลข่าวสารผ่านทาง Social Mediaให้เป็นปัจจุบันเสมอ</t>
  </si>
  <si>
    <t xml:space="preserve">เรียบเรียงเนื้อข่าวตามที่ได้รับมอบหมายเพื่อเผยแพร่ </t>
  </si>
  <si>
    <t>เขียนข่าว แก้ไข และตรวจสอบความถูกต้องของเนื้อหาข่าว</t>
  </si>
  <si>
    <t>เขียนแก้ไขและตรวจสอบบทความภาษาไทย</t>
  </si>
  <si>
    <t>เขียนแก้ไขและตรวจสอบบทความภาษาอังกฤษ</t>
  </si>
  <si>
    <t>รวม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</si>
  <si>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</si>
  <si>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</si>
  <si>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</si>
  <si>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หมายเหตุ</t>
  </si>
  <si>
    <t>1.  การคิดปริมาณงาน คิดปริมาณงานรวมใน 1 ปี</t>
  </si>
  <si>
    <t>2.  กำหนดให้ 1 วัน = 7  ชั่วโมงทำการ</t>
  </si>
  <si>
    <t>3.  กำหนดให้ 1 คน ทำงาน 230 วัน/ปี</t>
  </si>
  <si>
    <r>
      <t xml:space="preserve">4.  อัตรากำลังที่พึงมี    =     </t>
    </r>
    <r>
      <rPr>
        <u/>
        <sz val="12"/>
        <rFont val="TH SarabunPSK"/>
        <family val="2"/>
      </rPr>
      <t>ระยะเวลาที่ใช้ในการปฏิบัติงานรวมทั้งหมด (วัน)</t>
    </r>
  </si>
  <si>
    <t xml:space="preserve">                                                                    230</t>
  </si>
  <si>
    <r>
      <t xml:space="preserve">ภาระงานที่ได้รับผิดชอบปัจจุบัน </t>
    </r>
    <r>
      <rPr>
        <b/>
        <sz val="12"/>
        <color rgb="FFFF0000"/>
        <rFont val="TH SarabunPSK"/>
        <family val="2"/>
      </rPr>
      <t>(ตัวอย่าง)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</si>
</sst>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(* #,##0.00_);_(* \(#,##0.00\);_(* &quot;-&quot;??_);_(@_)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b/>
      <u/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rgb="FFFF0000"/>
      <name val="TH SarabunPSK"/>
      <family val="2"/>
    </font>
    <font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2" applyFont="1" applyFill="1" applyAlignment="1">
      <alignment vertical="top" wrapText="1"/>
    </xf>
    <xf numFmtId="0" fontId="3" fillId="2" borderId="0" xfId="2" applyFont="1" applyFill="1" applyAlignment="1">
      <alignment horizontal="center" vertical="top" wrapText="1"/>
    </xf>
    <xf numFmtId="0" fontId="5" fillId="2" borderId="10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187" fontId="7" fillId="3" borderId="2" xfId="1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wrapText="1"/>
    </xf>
    <xf numFmtId="0" fontId="6" fillId="3" borderId="2" xfId="2" applyFont="1" applyFill="1" applyBorder="1" applyAlignment="1">
      <alignment horizontal="center" vertical="top" wrapText="1"/>
    </xf>
    <xf numFmtId="0" fontId="6" fillId="3" borderId="3" xfId="2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9" fillId="2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top" wrapText="1"/>
    </xf>
    <xf numFmtId="187" fontId="9" fillId="2" borderId="10" xfId="1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3" fillId="2" borderId="10" xfId="2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187" fontId="9" fillId="2" borderId="13" xfId="1" applyNumberFormat="1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wrapText="1"/>
    </xf>
    <xf numFmtId="0" fontId="9" fillId="0" borderId="13" xfId="0" applyFont="1" applyBorder="1" applyAlignment="1">
      <alignment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3" xfId="2" applyFont="1" applyFill="1" applyBorder="1" applyAlignment="1">
      <alignment horizontal="left" vertical="top" wrapText="1" shrinkToFit="1"/>
    </xf>
    <xf numFmtId="49" fontId="3" fillId="2" borderId="13" xfId="2" applyNumberFormat="1" applyFont="1" applyFill="1" applyBorder="1" applyAlignment="1">
      <alignment horizontal="left" vertical="center" wrapText="1"/>
    </xf>
    <xf numFmtId="188" fontId="3" fillId="2" borderId="13" xfId="3" applyNumberFormat="1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vertical="top" wrapText="1" shrinkToFit="1"/>
    </xf>
    <xf numFmtId="49" fontId="3" fillId="2" borderId="13" xfId="2" applyNumberFormat="1" applyFont="1" applyFill="1" applyBorder="1" applyAlignment="1">
      <alignment horizontal="left" vertical="top" wrapText="1"/>
    </xf>
    <xf numFmtId="0" fontId="3" fillId="2" borderId="13" xfId="2" applyFont="1" applyFill="1" applyBorder="1" applyAlignment="1">
      <alignment horizontal="left" vertical="top" wrapText="1"/>
    </xf>
    <xf numFmtId="0" fontId="3" fillId="2" borderId="13" xfId="2" applyFont="1" applyFill="1" applyBorder="1" applyAlignment="1">
      <alignment horizontal="left" vertical="center" wrapText="1"/>
    </xf>
    <xf numFmtId="3" fontId="3" fillId="2" borderId="13" xfId="2" applyNumberFormat="1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horizontal="center" vertical="top" wrapText="1" shrinkToFit="1"/>
    </xf>
    <xf numFmtId="0" fontId="3" fillId="2" borderId="13" xfId="3" applyNumberFormat="1" applyFont="1" applyFill="1" applyBorder="1" applyAlignment="1">
      <alignment horizontal="right" vertical="top" wrapText="1"/>
    </xf>
    <xf numFmtId="0" fontId="3" fillId="2" borderId="13" xfId="2" applyFont="1" applyFill="1" applyBorder="1" applyAlignment="1">
      <alignment horizontal="right" vertical="top" wrapText="1"/>
    </xf>
    <xf numFmtId="0" fontId="3" fillId="2" borderId="7" xfId="2" applyFont="1" applyFill="1" applyBorder="1" applyAlignment="1">
      <alignment vertical="top" wrapText="1"/>
    </xf>
    <xf numFmtId="0" fontId="3" fillId="2" borderId="0" xfId="2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center" vertical="top" wrapText="1"/>
    </xf>
    <xf numFmtId="188" fontId="3" fillId="2" borderId="10" xfId="3" applyNumberFormat="1" applyFont="1" applyFill="1" applyBorder="1" applyAlignment="1">
      <alignment horizontal="center" vertical="top" wrapText="1"/>
    </xf>
    <xf numFmtId="1" fontId="3" fillId="2" borderId="0" xfId="2" applyNumberFormat="1" applyFont="1" applyFill="1" applyAlignment="1">
      <alignment vertical="top" wrapText="1"/>
    </xf>
    <xf numFmtId="188" fontId="3" fillId="2" borderId="0" xfId="2" applyNumberFormat="1" applyFont="1" applyFill="1" applyAlignment="1">
      <alignment horizontal="center" vertical="top" wrapText="1"/>
    </xf>
    <xf numFmtId="2" fontId="3" fillId="2" borderId="13" xfId="2" applyNumberFormat="1" applyFont="1" applyFill="1" applyBorder="1" applyAlignment="1">
      <alignment horizontal="center" vertical="top" wrapText="1"/>
    </xf>
    <xf numFmtId="43" fontId="3" fillId="2" borderId="5" xfId="3" applyFont="1" applyFill="1" applyBorder="1" applyAlignment="1">
      <alignment horizontal="center" vertical="top" wrapText="1"/>
    </xf>
    <xf numFmtId="188" fontId="3" fillId="2" borderId="5" xfId="3" applyNumberFormat="1" applyFont="1" applyFill="1" applyBorder="1" applyAlignment="1">
      <alignment horizontal="center" vertical="top" wrapText="1"/>
    </xf>
    <xf numFmtId="0" fontId="6" fillId="2" borderId="0" xfId="2" applyFont="1" applyFill="1" applyAlignment="1">
      <alignment horizontal="center" vertical="top" wrapText="1"/>
    </xf>
    <xf numFmtId="2" fontId="3" fillId="2" borderId="0" xfId="2" applyNumberFormat="1" applyFont="1" applyFill="1" applyBorder="1" applyAlignment="1">
      <alignment horizontal="center" vertical="top" wrapText="1"/>
    </xf>
    <xf numFmtId="0" fontId="11" fillId="2" borderId="0" xfId="2" applyFont="1" applyFill="1" applyBorder="1" applyAlignment="1">
      <alignment horizontal="center" vertical="top" wrapText="1"/>
    </xf>
    <xf numFmtId="0" fontId="3" fillId="2" borderId="0" xfId="2" quotePrefix="1" applyFont="1" applyFill="1" applyBorder="1" applyAlignment="1">
      <alignment horizontal="left" vertical="top" wrapText="1"/>
    </xf>
    <xf numFmtId="0" fontId="3" fillId="2" borderId="0" xfId="2" applyFont="1" applyFill="1" applyAlignment="1">
      <alignment horizontal="left" vertical="top" wrapText="1"/>
    </xf>
    <xf numFmtId="0" fontId="3" fillId="2" borderId="0" xfId="2" applyFont="1" applyFill="1" applyBorder="1" applyAlignment="1">
      <alignment horizontal="center" vertical="top" wrapText="1"/>
    </xf>
    <xf numFmtId="0" fontId="3" fillId="2" borderId="14" xfId="2" applyFont="1" applyFill="1" applyBorder="1" applyAlignment="1">
      <alignment horizontal="center" vertical="top" wrapText="1"/>
    </xf>
    <xf numFmtId="189" fontId="10" fillId="2" borderId="1" xfId="2" applyNumberFormat="1" applyFont="1" applyFill="1" applyBorder="1" applyAlignment="1">
      <alignment horizontal="center" vertical="top" wrapText="1"/>
    </xf>
    <xf numFmtId="189" fontId="10" fillId="2" borderId="2" xfId="2" applyNumberFormat="1" applyFont="1" applyFill="1" applyBorder="1" applyAlignment="1">
      <alignment horizontal="center" vertical="top" wrapText="1"/>
    </xf>
    <xf numFmtId="189" fontId="10" fillId="2" borderId="3" xfId="2" applyNumberFormat="1" applyFont="1" applyFill="1" applyBorder="1" applyAlignment="1">
      <alignment horizontal="center" vertical="top" wrapText="1"/>
    </xf>
    <xf numFmtId="0" fontId="5" fillId="2" borderId="7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top" wrapText="1"/>
    </xf>
    <xf numFmtId="0" fontId="5" fillId="2" borderId="0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5" fillId="2" borderId="4" xfId="2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</cellXfs>
  <cellStyles count="4">
    <cellStyle name="Comma" xfId="1" builtinId="3"/>
    <cellStyle name="Comma 5" xf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pane ySplit="6" topLeftCell="A34" activePane="bottomLeft" state="frozen"/>
      <selection pane="bottomLeft" activeCell="J37" sqref="J37"/>
    </sheetView>
  </sheetViews>
  <sheetFormatPr defaultColWidth="9" defaultRowHeight="18.75" x14ac:dyDescent="0.2"/>
  <cols>
    <col min="1" max="1" width="11.75" style="1" customWidth="1"/>
    <col min="2" max="2" width="36.875" style="1" customWidth="1"/>
    <col min="3" max="3" width="6.125" style="1" customWidth="1"/>
    <col min="4" max="4" width="5.375" style="2" customWidth="1"/>
    <col min="5" max="5" width="4.75" style="2" customWidth="1"/>
    <col min="6" max="6" width="5" style="2" customWidth="1"/>
    <col min="7" max="7" width="4.125" style="2" customWidth="1"/>
    <col min="8" max="8" width="6.375" style="2" customWidth="1"/>
    <col min="9" max="9" width="7" style="2" customWidth="1"/>
    <col min="10" max="10" width="5" style="2" customWidth="1"/>
    <col min="11" max="16384" width="9" style="1"/>
  </cols>
  <sheetData>
    <row r="1" spans="1:10" ht="24" x14ac:dyDescent="0.2">
      <c r="G1" s="61" t="s">
        <v>0</v>
      </c>
      <c r="H1" s="62"/>
      <c r="I1" s="62"/>
      <c r="J1" s="63"/>
    </row>
    <row r="2" spans="1:10" x14ac:dyDescent="0.2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" customHeight="1" x14ac:dyDescent="0.2">
      <c r="A4" s="67" t="s">
        <v>2</v>
      </c>
      <c r="B4" s="67" t="s">
        <v>3</v>
      </c>
      <c r="C4" s="67" t="s">
        <v>4</v>
      </c>
      <c r="D4" s="67"/>
      <c r="E4" s="70" t="s">
        <v>5</v>
      </c>
      <c r="F4" s="71"/>
      <c r="G4" s="72"/>
      <c r="H4" s="70" t="s">
        <v>5</v>
      </c>
      <c r="I4" s="71"/>
      <c r="J4" s="72"/>
    </row>
    <row r="5" spans="1:10" ht="25.5" customHeight="1" x14ac:dyDescent="0.2">
      <c r="A5" s="68"/>
      <c r="B5" s="68"/>
      <c r="C5" s="69"/>
      <c r="D5" s="69"/>
      <c r="E5" s="73" t="s">
        <v>6</v>
      </c>
      <c r="F5" s="74"/>
      <c r="G5" s="75"/>
      <c r="H5" s="73" t="s">
        <v>7</v>
      </c>
      <c r="I5" s="74"/>
      <c r="J5" s="75"/>
    </row>
    <row r="6" spans="1:10" ht="31.5" customHeight="1" x14ac:dyDescent="0.2">
      <c r="A6" s="69"/>
      <c r="B6" s="69"/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10</v>
      </c>
      <c r="I6" s="3" t="s">
        <v>11</v>
      </c>
      <c r="J6" s="3" t="s">
        <v>12</v>
      </c>
    </row>
    <row r="7" spans="1:10" s="12" customFormat="1" ht="18.399999999999999" customHeight="1" x14ac:dyDescent="0.45">
      <c r="A7" s="4" t="s">
        <v>13</v>
      </c>
      <c r="B7" s="5"/>
      <c r="C7" s="6"/>
      <c r="D7" s="7"/>
      <c r="E7" s="8"/>
      <c r="F7" s="9"/>
      <c r="G7" s="9"/>
      <c r="H7" s="10"/>
      <c r="I7" s="10"/>
      <c r="J7" s="11"/>
    </row>
    <row r="8" spans="1:10" s="12" customFormat="1" ht="36.75" customHeight="1" x14ac:dyDescent="0.45">
      <c r="A8" s="13"/>
      <c r="B8" s="14" t="s">
        <v>14</v>
      </c>
      <c r="C8" s="15" t="s">
        <v>15</v>
      </c>
      <c r="D8" s="16">
        <v>150</v>
      </c>
      <c r="E8" s="15">
        <v>30</v>
      </c>
      <c r="F8" s="17"/>
      <c r="G8" s="17"/>
      <c r="H8" s="18">
        <f t="shared" ref="H8:H33" si="0">E8*D8</f>
        <v>4500</v>
      </c>
      <c r="I8" s="18">
        <f t="shared" ref="I8:I33" si="1">F8*D8</f>
        <v>0</v>
      </c>
      <c r="J8" s="18">
        <f t="shared" ref="J8:J33" si="2">G8*D8</f>
        <v>0</v>
      </c>
    </row>
    <row r="9" spans="1:10" s="12" customFormat="1" ht="36.75" customHeight="1" x14ac:dyDescent="0.45">
      <c r="A9" s="13"/>
      <c r="B9" s="13" t="s">
        <v>16</v>
      </c>
      <c r="C9" s="19" t="s">
        <v>15</v>
      </c>
      <c r="D9" s="20">
        <v>460</v>
      </c>
      <c r="E9" s="19"/>
      <c r="F9" s="13">
        <v>2</v>
      </c>
      <c r="G9" s="13"/>
      <c r="H9" s="18">
        <f t="shared" si="0"/>
        <v>0</v>
      </c>
      <c r="I9" s="18">
        <f t="shared" si="1"/>
        <v>920</v>
      </c>
      <c r="J9" s="18">
        <f t="shared" si="2"/>
        <v>0</v>
      </c>
    </row>
    <row r="10" spans="1:10" s="12" customFormat="1" ht="35.25" customHeight="1" x14ac:dyDescent="0.45">
      <c r="A10" s="21"/>
      <c r="B10" s="22" t="s">
        <v>17</v>
      </c>
      <c r="C10" s="19" t="s">
        <v>15</v>
      </c>
      <c r="D10" s="20">
        <v>4</v>
      </c>
      <c r="E10" s="19"/>
      <c r="F10" s="13"/>
      <c r="G10" s="13">
        <v>5</v>
      </c>
      <c r="H10" s="18">
        <f t="shared" si="0"/>
        <v>0</v>
      </c>
      <c r="I10" s="18">
        <f t="shared" si="1"/>
        <v>0</v>
      </c>
      <c r="J10" s="18">
        <f t="shared" si="2"/>
        <v>20</v>
      </c>
    </row>
    <row r="11" spans="1:10" s="12" customFormat="1" ht="18.399999999999999" customHeight="1" x14ac:dyDescent="0.45">
      <c r="A11" s="21"/>
      <c r="B11" s="22" t="s">
        <v>18</v>
      </c>
      <c r="C11" s="19" t="s">
        <v>15</v>
      </c>
      <c r="D11" s="20">
        <v>12</v>
      </c>
      <c r="E11" s="19"/>
      <c r="F11" s="13"/>
      <c r="G11" s="13">
        <v>1</v>
      </c>
      <c r="H11" s="18">
        <f t="shared" si="0"/>
        <v>0</v>
      </c>
      <c r="I11" s="18">
        <f t="shared" si="1"/>
        <v>0</v>
      </c>
      <c r="J11" s="18">
        <f t="shared" si="2"/>
        <v>12</v>
      </c>
    </row>
    <row r="12" spans="1:10" ht="36" customHeight="1" x14ac:dyDescent="0.45">
      <c r="A12" s="21"/>
      <c r="B12" s="13" t="s">
        <v>19</v>
      </c>
      <c r="C12" s="19" t="s">
        <v>15</v>
      </c>
      <c r="D12" s="20">
        <v>15</v>
      </c>
      <c r="E12" s="19"/>
      <c r="F12" s="13">
        <v>6</v>
      </c>
      <c r="G12" s="13"/>
      <c r="H12" s="18">
        <f t="shared" si="0"/>
        <v>0</v>
      </c>
      <c r="I12" s="18">
        <f t="shared" si="1"/>
        <v>90</v>
      </c>
      <c r="J12" s="18">
        <f t="shared" si="2"/>
        <v>0</v>
      </c>
    </row>
    <row r="13" spans="1:10" ht="36" customHeight="1" x14ac:dyDescent="0.45">
      <c r="A13" s="21"/>
      <c r="B13" s="13" t="s">
        <v>20</v>
      </c>
      <c r="C13" s="19" t="s">
        <v>15</v>
      </c>
      <c r="D13" s="20">
        <v>230</v>
      </c>
      <c r="E13" s="19"/>
      <c r="F13" s="13">
        <v>1</v>
      </c>
      <c r="G13" s="13"/>
      <c r="H13" s="18">
        <f t="shared" si="0"/>
        <v>0</v>
      </c>
      <c r="I13" s="18">
        <f t="shared" si="1"/>
        <v>230</v>
      </c>
      <c r="J13" s="18">
        <f t="shared" si="2"/>
        <v>0</v>
      </c>
    </row>
    <row r="14" spans="1:10" ht="18.399999999999999" customHeight="1" x14ac:dyDescent="0.45">
      <c r="A14" s="21"/>
      <c r="B14" s="23" t="s">
        <v>21</v>
      </c>
      <c r="C14" s="19" t="s">
        <v>15</v>
      </c>
      <c r="D14" s="20">
        <v>230</v>
      </c>
      <c r="E14" s="19">
        <v>10</v>
      </c>
      <c r="F14" s="13"/>
      <c r="G14" s="13"/>
      <c r="H14" s="18">
        <f t="shared" si="0"/>
        <v>2300</v>
      </c>
      <c r="I14" s="18">
        <f t="shared" si="1"/>
        <v>0</v>
      </c>
      <c r="J14" s="18">
        <f t="shared" si="2"/>
        <v>0</v>
      </c>
    </row>
    <row r="15" spans="1:10" ht="57" customHeight="1" x14ac:dyDescent="0.45">
      <c r="A15" s="21"/>
      <c r="B15" s="13" t="s">
        <v>22</v>
      </c>
      <c r="C15" s="19" t="s">
        <v>15</v>
      </c>
      <c r="D15" s="20">
        <v>250</v>
      </c>
      <c r="E15" s="19"/>
      <c r="F15" s="13"/>
      <c r="G15" s="13">
        <v>1</v>
      </c>
      <c r="H15" s="18">
        <f t="shared" si="0"/>
        <v>0</v>
      </c>
      <c r="I15" s="18">
        <f t="shared" si="1"/>
        <v>0</v>
      </c>
      <c r="J15" s="18">
        <f t="shared" si="2"/>
        <v>250</v>
      </c>
    </row>
    <row r="16" spans="1:10" ht="37.5" x14ac:dyDescent="0.45">
      <c r="A16" s="21"/>
      <c r="B16" s="13" t="s">
        <v>23</v>
      </c>
      <c r="C16" s="19" t="s">
        <v>15</v>
      </c>
      <c r="D16" s="20">
        <v>230</v>
      </c>
      <c r="E16" s="19"/>
      <c r="F16" s="13">
        <v>1</v>
      </c>
      <c r="G16" s="13"/>
      <c r="H16" s="18">
        <f t="shared" si="0"/>
        <v>0</v>
      </c>
      <c r="I16" s="18">
        <f t="shared" si="1"/>
        <v>230</v>
      </c>
      <c r="J16" s="18">
        <f t="shared" si="2"/>
        <v>0</v>
      </c>
    </row>
    <row r="17" spans="1:10" ht="34.5" customHeight="1" x14ac:dyDescent="0.45">
      <c r="A17" s="21"/>
      <c r="B17" s="13" t="s">
        <v>24</v>
      </c>
      <c r="C17" s="19" t="s">
        <v>15</v>
      </c>
      <c r="D17" s="20">
        <v>45</v>
      </c>
      <c r="E17" s="19"/>
      <c r="F17" s="13">
        <v>1</v>
      </c>
      <c r="G17" s="13"/>
      <c r="H17" s="18">
        <f t="shared" si="0"/>
        <v>0</v>
      </c>
      <c r="I17" s="18">
        <f t="shared" si="1"/>
        <v>45</v>
      </c>
      <c r="J17" s="18">
        <f t="shared" si="2"/>
        <v>0</v>
      </c>
    </row>
    <row r="18" spans="1:10" ht="35.25" customHeight="1" x14ac:dyDescent="0.45">
      <c r="A18" s="21"/>
      <c r="B18" s="13" t="s">
        <v>25</v>
      </c>
      <c r="C18" s="19" t="s">
        <v>15</v>
      </c>
      <c r="D18" s="20">
        <v>12</v>
      </c>
      <c r="E18" s="19"/>
      <c r="F18" s="13">
        <v>1</v>
      </c>
      <c r="G18" s="13"/>
      <c r="H18" s="18">
        <f t="shared" si="0"/>
        <v>0</v>
      </c>
      <c r="I18" s="18">
        <f t="shared" si="1"/>
        <v>12</v>
      </c>
      <c r="J18" s="18">
        <f t="shared" si="2"/>
        <v>0</v>
      </c>
    </row>
    <row r="19" spans="1:10" ht="18.399999999999999" customHeight="1" x14ac:dyDescent="0.45">
      <c r="A19" s="21"/>
      <c r="B19" s="24" t="s">
        <v>26</v>
      </c>
      <c r="C19" s="19" t="s">
        <v>15</v>
      </c>
      <c r="D19" s="20">
        <v>12</v>
      </c>
      <c r="E19" s="19"/>
      <c r="F19" s="13"/>
      <c r="G19" s="13">
        <v>1</v>
      </c>
      <c r="H19" s="18">
        <f t="shared" si="0"/>
        <v>0</v>
      </c>
      <c r="I19" s="18">
        <f t="shared" si="1"/>
        <v>0</v>
      </c>
      <c r="J19" s="18">
        <f t="shared" si="2"/>
        <v>12</v>
      </c>
    </row>
    <row r="20" spans="1:10" ht="18.399999999999999" customHeight="1" x14ac:dyDescent="0.45">
      <c r="A20" s="21"/>
      <c r="B20" s="24" t="s">
        <v>27</v>
      </c>
      <c r="C20" s="19" t="s">
        <v>15</v>
      </c>
      <c r="D20" s="20">
        <v>4</v>
      </c>
      <c r="E20" s="19"/>
      <c r="F20" s="13"/>
      <c r="G20" s="13">
        <v>2</v>
      </c>
      <c r="H20" s="18">
        <f t="shared" si="0"/>
        <v>0</v>
      </c>
      <c r="I20" s="18">
        <f t="shared" si="1"/>
        <v>0</v>
      </c>
      <c r="J20" s="18">
        <f t="shared" si="2"/>
        <v>8</v>
      </c>
    </row>
    <row r="21" spans="1:10" ht="18.399999999999999" customHeight="1" x14ac:dyDescent="0.45">
      <c r="A21" s="21"/>
      <c r="B21" s="24" t="s">
        <v>28</v>
      </c>
      <c r="C21" s="19" t="s">
        <v>15</v>
      </c>
      <c r="D21" s="20">
        <v>1</v>
      </c>
      <c r="E21" s="19"/>
      <c r="F21" s="13"/>
      <c r="G21" s="19">
        <v>3</v>
      </c>
      <c r="H21" s="18">
        <f t="shared" si="0"/>
        <v>0</v>
      </c>
      <c r="I21" s="18">
        <f t="shared" si="1"/>
        <v>0</v>
      </c>
      <c r="J21" s="18">
        <f t="shared" si="2"/>
        <v>3</v>
      </c>
    </row>
    <row r="22" spans="1:10" ht="36" customHeight="1" x14ac:dyDescent="0.45">
      <c r="A22" s="25"/>
      <c r="B22" s="26" t="s">
        <v>29</v>
      </c>
      <c r="C22" s="19" t="s">
        <v>15</v>
      </c>
      <c r="D22" s="20">
        <v>12</v>
      </c>
      <c r="E22" s="27"/>
      <c r="F22" s="28"/>
      <c r="G22" s="28">
        <v>1</v>
      </c>
      <c r="H22" s="18">
        <f t="shared" si="0"/>
        <v>0</v>
      </c>
      <c r="I22" s="18">
        <f t="shared" si="1"/>
        <v>0</v>
      </c>
      <c r="J22" s="18">
        <f t="shared" si="2"/>
        <v>12</v>
      </c>
    </row>
    <row r="23" spans="1:10" ht="17.25" customHeight="1" x14ac:dyDescent="0.45">
      <c r="A23" s="21"/>
      <c r="B23" s="24" t="s">
        <v>30</v>
      </c>
      <c r="C23" s="19" t="s">
        <v>15</v>
      </c>
      <c r="D23" s="20">
        <v>150</v>
      </c>
      <c r="E23" s="19"/>
      <c r="F23" s="13">
        <v>1</v>
      </c>
      <c r="G23" s="13"/>
      <c r="H23" s="18">
        <f t="shared" si="0"/>
        <v>0</v>
      </c>
      <c r="I23" s="18">
        <f t="shared" si="1"/>
        <v>150</v>
      </c>
      <c r="J23" s="18">
        <f t="shared" si="2"/>
        <v>0</v>
      </c>
    </row>
    <row r="24" spans="1:10" ht="18.399999999999999" customHeight="1" x14ac:dyDescent="0.2">
      <c r="A24" s="29"/>
      <c r="B24" s="30" t="s">
        <v>31</v>
      </c>
      <c r="C24" s="19" t="s">
        <v>15</v>
      </c>
      <c r="D24" s="31">
        <v>12</v>
      </c>
      <c r="E24" s="32"/>
      <c r="F24" s="32"/>
      <c r="G24" s="32">
        <v>1</v>
      </c>
      <c r="H24" s="18">
        <f t="shared" si="0"/>
        <v>0</v>
      </c>
      <c r="I24" s="18">
        <f t="shared" si="1"/>
        <v>0</v>
      </c>
      <c r="J24" s="18">
        <f t="shared" si="2"/>
        <v>12</v>
      </c>
    </row>
    <row r="25" spans="1:10" s="2" customFormat="1" ht="36" customHeight="1" x14ac:dyDescent="0.2">
      <c r="A25" s="29"/>
      <c r="B25" s="30" t="s">
        <v>32</v>
      </c>
      <c r="C25" s="32" t="s">
        <v>33</v>
      </c>
      <c r="D25" s="31">
        <v>48</v>
      </c>
      <c r="E25" s="32"/>
      <c r="F25" s="32">
        <v>1</v>
      </c>
      <c r="G25" s="32"/>
      <c r="H25" s="18">
        <f t="shared" si="0"/>
        <v>0</v>
      </c>
      <c r="I25" s="18">
        <f t="shared" si="1"/>
        <v>48</v>
      </c>
      <c r="J25" s="18">
        <f t="shared" si="2"/>
        <v>0</v>
      </c>
    </row>
    <row r="26" spans="1:10" s="2" customFormat="1" ht="36.75" customHeight="1" x14ac:dyDescent="0.2">
      <c r="A26" s="33"/>
      <c r="B26" s="34" t="s">
        <v>34</v>
      </c>
      <c r="C26" s="32" t="s">
        <v>15</v>
      </c>
      <c r="D26" s="31">
        <v>230</v>
      </c>
      <c r="E26" s="32"/>
      <c r="F26" s="32">
        <v>1</v>
      </c>
      <c r="G26" s="32"/>
      <c r="H26" s="18">
        <f t="shared" si="0"/>
        <v>0</v>
      </c>
      <c r="I26" s="18">
        <f t="shared" si="1"/>
        <v>230</v>
      </c>
      <c r="J26" s="18">
        <f t="shared" si="2"/>
        <v>0</v>
      </c>
    </row>
    <row r="27" spans="1:10" s="2" customFormat="1" ht="18.399999999999999" customHeight="1" x14ac:dyDescent="0.2">
      <c r="A27" s="33"/>
      <c r="B27" s="30" t="s">
        <v>35</v>
      </c>
      <c r="C27" s="32" t="s">
        <v>15</v>
      </c>
      <c r="D27" s="31">
        <v>50</v>
      </c>
      <c r="E27" s="32">
        <v>10</v>
      </c>
      <c r="F27" s="32"/>
      <c r="G27" s="32"/>
      <c r="H27" s="18">
        <f t="shared" si="0"/>
        <v>500</v>
      </c>
      <c r="I27" s="18">
        <f t="shared" si="1"/>
        <v>0</v>
      </c>
      <c r="J27" s="18">
        <f t="shared" si="2"/>
        <v>0</v>
      </c>
    </row>
    <row r="28" spans="1:10" s="2" customFormat="1" ht="18.399999999999999" customHeight="1" x14ac:dyDescent="0.2">
      <c r="A28" s="33"/>
      <c r="B28" s="30" t="s">
        <v>36</v>
      </c>
      <c r="C28" s="32" t="s">
        <v>15</v>
      </c>
      <c r="D28" s="31">
        <v>150</v>
      </c>
      <c r="E28" s="32"/>
      <c r="F28" s="32">
        <v>1</v>
      </c>
      <c r="G28" s="32"/>
      <c r="H28" s="18">
        <f t="shared" si="0"/>
        <v>0</v>
      </c>
      <c r="I28" s="18">
        <f t="shared" si="1"/>
        <v>150</v>
      </c>
      <c r="J28" s="18">
        <f t="shared" si="2"/>
        <v>0</v>
      </c>
    </row>
    <row r="29" spans="1:10" s="2" customFormat="1" ht="35.25" customHeight="1" x14ac:dyDescent="0.2">
      <c r="A29" s="33"/>
      <c r="B29" s="30" t="s">
        <v>37</v>
      </c>
      <c r="C29" s="32" t="s">
        <v>15</v>
      </c>
      <c r="D29" s="31">
        <v>230</v>
      </c>
      <c r="E29" s="32">
        <v>30</v>
      </c>
      <c r="F29" s="32"/>
      <c r="G29" s="32"/>
      <c r="H29" s="18">
        <f t="shared" si="0"/>
        <v>6900</v>
      </c>
      <c r="I29" s="18">
        <f t="shared" si="1"/>
        <v>0</v>
      </c>
      <c r="J29" s="18">
        <f t="shared" si="2"/>
        <v>0</v>
      </c>
    </row>
    <row r="30" spans="1:10" s="2" customFormat="1" ht="18.399999999999999" customHeight="1" x14ac:dyDescent="0.2">
      <c r="A30" s="33"/>
      <c r="B30" s="30" t="s">
        <v>38</v>
      </c>
      <c r="C30" s="32" t="s">
        <v>15</v>
      </c>
      <c r="D30" s="31">
        <v>230</v>
      </c>
      <c r="E30" s="32">
        <v>15</v>
      </c>
      <c r="F30" s="32"/>
      <c r="G30" s="32"/>
      <c r="H30" s="18">
        <f t="shared" si="0"/>
        <v>3450</v>
      </c>
      <c r="I30" s="18">
        <f t="shared" si="1"/>
        <v>0</v>
      </c>
      <c r="J30" s="18">
        <f t="shared" si="2"/>
        <v>0</v>
      </c>
    </row>
    <row r="31" spans="1:10" s="2" customFormat="1" ht="18.399999999999999" customHeight="1" x14ac:dyDescent="0.2">
      <c r="A31" s="33"/>
      <c r="B31" s="34" t="s">
        <v>39</v>
      </c>
      <c r="C31" s="32" t="s">
        <v>15</v>
      </c>
      <c r="D31" s="31">
        <v>230</v>
      </c>
      <c r="E31" s="32">
        <v>15</v>
      </c>
      <c r="F31" s="32"/>
      <c r="G31" s="32"/>
      <c r="H31" s="18">
        <f t="shared" si="0"/>
        <v>3450</v>
      </c>
      <c r="I31" s="18">
        <f t="shared" si="1"/>
        <v>0</v>
      </c>
      <c r="J31" s="18">
        <f t="shared" si="2"/>
        <v>0</v>
      </c>
    </row>
    <row r="32" spans="1:10" s="2" customFormat="1" ht="18.399999999999999" customHeight="1" x14ac:dyDescent="0.2">
      <c r="A32" s="35"/>
      <c r="B32" s="36" t="s">
        <v>40</v>
      </c>
      <c r="C32" s="32" t="s">
        <v>15</v>
      </c>
      <c r="D32" s="37">
        <v>4</v>
      </c>
      <c r="E32" s="32"/>
      <c r="F32" s="32">
        <v>5</v>
      </c>
      <c r="G32" s="32"/>
      <c r="H32" s="18">
        <f t="shared" si="0"/>
        <v>0</v>
      </c>
      <c r="I32" s="18">
        <f t="shared" si="1"/>
        <v>20</v>
      </c>
      <c r="J32" s="18">
        <f t="shared" si="2"/>
        <v>0</v>
      </c>
    </row>
    <row r="33" spans="1:10" s="2" customFormat="1" ht="18.399999999999999" customHeight="1" x14ac:dyDescent="0.2">
      <c r="A33" s="35"/>
      <c r="B33" s="36" t="s">
        <v>41</v>
      </c>
      <c r="C33" s="32" t="s">
        <v>15</v>
      </c>
      <c r="D33" s="37">
        <v>4</v>
      </c>
      <c r="E33" s="32"/>
      <c r="F33" s="32">
        <v>5</v>
      </c>
      <c r="G33" s="32"/>
      <c r="H33" s="18">
        <f t="shared" si="0"/>
        <v>0</v>
      </c>
      <c r="I33" s="18">
        <f t="shared" si="1"/>
        <v>20</v>
      </c>
      <c r="J33" s="18">
        <f t="shared" si="2"/>
        <v>0</v>
      </c>
    </row>
    <row r="34" spans="1:10" s="2" customFormat="1" ht="18.399999999999999" customHeight="1" x14ac:dyDescent="0.2">
      <c r="A34" s="38"/>
      <c r="B34" s="34"/>
      <c r="C34" s="32"/>
      <c r="D34" s="39"/>
      <c r="E34" s="40"/>
      <c r="F34" s="40"/>
      <c r="G34" s="40"/>
      <c r="H34" s="40"/>
      <c r="I34" s="40"/>
      <c r="J34" s="40"/>
    </row>
    <row r="35" spans="1:10" ht="18.399999999999999" customHeight="1" x14ac:dyDescent="0.2">
      <c r="A35" s="41"/>
      <c r="B35" s="42"/>
      <c r="C35" s="43"/>
      <c r="D35" s="43"/>
      <c r="E35" s="43"/>
      <c r="F35" s="43"/>
      <c r="G35" s="43" t="s">
        <v>42</v>
      </c>
      <c r="H35" s="44">
        <f>SUM(H7:H34)</f>
        <v>21100</v>
      </c>
      <c r="I35" s="44">
        <f>SUM(I7:I34)</f>
        <v>2145</v>
      </c>
      <c r="J35" s="44">
        <f>SUM(J7:J34)</f>
        <v>329</v>
      </c>
    </row>
    <row r="36" spans="1:10" ht="36" customHeight="1" x14ac:dyDescent="0.2">
      <c r="A36" s="45"/>
      <c r="C36" s="43"/>
      <c r="D36" s="43"/>
      <c r="E36" s="55" t="s">
        <v>43</v>
      </c>
      <c r="F36" s="55"/>
      <c r="G36" s="56"/>
      <c r="H36" s="31">
        <f>H35/60</f>
        <v>351.66666666666669</v>
      </c>
      <c r="I36" s="46">
        <f>H36+I35</f>
        <v>2496.6666666666665</v>
      </c>
      <c r="J36" s="32"/>
    </row>
    <row r="37" spans="1:10" ht="18.399999999999999" customHeight="1" x14ac:dyDescent="0.2">
      <c r="C37" s="43"/>
      <c r="D37" s="43"/>
      <c r="E37" s="55" t="s">
        <v>44</v>
      </c>
      <c r="F37" s="55"/>
      <c r="G37" s="56"/>
      <c r="H37" s="47"/>
      <c r="I37" s="48">
        <f>I36/7</f>
        <v>356.66666666666663</v>
      </c>
      <c r="J37" s="49">
        <f>I37+J35</f>
        <v>685.66666666666663</v>
      </c>
    </row>
    <row r="38" spans="1:10" ht="18.399999999999999" customHeight="1" x14ac:dyDescent="0.2">
      <c r="D38" s="55" t="s">
        <v>45</v>
      </c>
      <c r="E38" s="55"/>
      <c r="F38" s="55"/>
      <c r="G38" s="56"/>
      <c r="H38" s="57">
        <f>J37/230</f>
        <v>2.9811594202898548</v>
      </c>
      <c r="I38" s="58"/>
      <c r="J38" s="59"/>
    </row>
    <row r="39" spans="1:10" ht="18.399999999999999" customHeight="1" x14ac:dyDescent="0.2">
      <c r="A39" s="50" t="s">
        <v>46</v>
      </c>
      <c r="B39" s="1" t="s">
        <v>47</v>
      </c>
      <c r="C39" s="2"/>
      <c r="G39" s="43"/>
      <c r="H39" s="60"/>
      <c r="I39" s="60"/>
      <c r="J39" s="60"/>
    </row>
    <row r="40" spans="1:10" ht="18.399999999999999" customHeight="1" x14ac:dyDescent="0.2">
      <c r="B40" s="1" t="s">
        <v>48</v>
      </c>
      <c r="C40" s="2"/>
      <c r="G40" s="51"/>
      <c r="H40" s="43"/>
      <c r="I40" s="43"/>
      <c r="J40" s="43"/>
    </row>
    <row r="41" spans="1:10" s="2" customFormat="1" ht="18.399999999999999" customHeight="1" x14ac:dyDescent="0.2">
      <c r="A41" s="1"/>
      <c r="B41" s="1" t="s">
        <v>49</v>
      </c>
    </row>
    <row r="42" spans="1:10" ht="18.399999999999999" customHeight="1" x14ac:dyDescent="0.2">
      <c r="B42" s="54" t="s">
        <v>50</v>
      </c>
      <c r="C42" s="54"/>
      <c r="D42" s="54"/>
      <c r="E42" s="54"/>
      <c r="F42" s="54"/>
      <c r="G42" s="52"/>
      <c r="H42" s="52"/>
    </row>
    <row r="43" spans="1:10" ht="18.399999999999999" customHeight="1" x14ac:dyDescent="0.2">
      <c r="A43" s="42"/>
      <c r="B43" s="53" t="s">
        <v>51</v>
      </c>
      <c r="C43" s="43"/>
      <c r="D43" s="43"/>
      <c r="E43" s="43"/>
      <c r="F43" s="43"/>
      <c r="G43" s="43"/>
      <c r="H43" s="43"/>
      <c r="I43" s="43"/>
      <c r="J43" s="43"/>
    </row>
    <row r="44" spans="1:10" ht="18.399999999999999" customHeight="1" x14ac:dyDescent="0.2">
      <c r="A44" s="42"/>
      <c r="B44" s="53"/>
      <c r="C44" s="43"/>
      <c r="D44" s="43"/>
      <c r="E44" s="43"/>
      <c r="F44" s="43"/>
      <c r="G44" s="43"/>
      <c r="H44" s="43"/>
      <c r="I44" s="43"/>
      <c r="J44" s="43"/>
    </row>
    <row r="45" spans="1:10" ht="18.399999999999999" customHeight="1" x14ac:dyDescent="0.2"/>
  </sheetData>
  <mergeCells count="16">
    <mergeCell ref="G1:J1"/>
    <mergeCell ref="A2:J2"/>
    <mergeCell ref="A3:J3"/>
    <mergeCell ref="A4:A6"/>
    <mergeCell ref="B4:B6"/>
    <mergeCell ref="C4:D5"/>
    <mergeCell ref="E4:G4"/>
    <mergeCell ref="H4:J4"/>
    <mergeCell ref="E5:G5"/>
    <mergeCell ref="H5:J5"/>
    <mergeCell ref="B42:F42"/>
    <mergeCell ref="E36:G36"/>
    <mergeCell ref="E37:G37"/>
    <mergeCell ref="D38:G38"/>
    <mergeCell ref="H38:J38"/>
    <mergeCell ref="H39:J39"/>
  </mergeCells>
  <pageMargins left="0.27559055118110237" right="0.19685039370078741" top="0.35433070866141736" bottom="0.23622047244094491" header="0.31496062992125984" footer="0.15748031496062992"/>
  <pageSetup paperSize="9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ตัวอย่าง</vt:lpstr>
      <vt:lpstr>ตัวอย่าง!Print_Titles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2020-02-18T04:49:33Z</cp:lastPrinted>
  <dcterms:created xsi:type="dcterms:W3CDTF">2020-02-18T04:41:00Z</dcterms:created>
  <dcterms:modified xsi:type="dcterms:W3CDTF">2020-02-18T04:50:52Z</dcterms:modified>
</cp:coreProperties>
</file>