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19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20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7650" activeTab="2"/>
  </bookViews>
  <sheets>
    <sheet name="ปก-ผศ." sheetId="2" r:id="rId1"/>
    <sheet name="ส่วนที่ 1-ผศ." sheetId="1" r:id="rId2"/>
    <sheet name="ส่วน 2-5-ผศ." sheetId="3" r:id="rId3"/>
  </sheets>
  <definedNames>
    <definedName name="_xlnm.Print_Area" localSheetId="0">'ปก-ผศ.'!$A$1:$P$50</definedName>
    <definedName name="_xlnm.Print_Titles" localSheetId="1">'ส่วนที่ 1-ผศ.'!$1:$5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/>
  <c r="N82" i="3" l="1"/>
  <c r="N75"/>
  <c r="N69"/>
  <c r="N63"/>
  <c r="P36"/>
  <c r="Q19"/>
  <c r="Q20"/>
  <c r="Q21"/>
  <c r="Q18"/>
  <c r="Q22" l="1"/>
  <c r="I104" i="1"/>
  <c r="J80"/>
  <c r="J62"/>
  <c r="J34"/>
  <c r="J7"/>
  <c r="Q23" i="3" l="1"/>
  <c r="O34" s="1"/>
  <c r="Q34" s="1"/>
  <c r="J104" i="1"/>
  <c r="I105" s="1"/>
  <c r="O33" i="3" s="1"/>
  <c r="Q33" s="1"/>
  <c r="Q36" l="1"/>
</calcChain>
</file>

<file path=xl/sharedStrings.xml><?xml version="1.0" encoding="utf-8"?>
<sst xmlns="http://schemas.openxmlformats.org/spreadsheetml/2006/main" count="295" uniqueCount="228">
  <si>
    <t>ค่าคะแนนที่ได้</t>
  </si>
  <si>
    <t>ข้อตกลงและแบบประเมินผลการปฏิบัติราชการ</t>
  </si>
  <si>
    <t xml:space="preserve"> </t>
  </si>
  <si>
    <t>คำชี้แจง</t>
  </si>
  <si>
    <t xml:space="preserve">     พร้อมกำหนดตัวชี้วัดความสำเร็จของภาระงานแต่ละรายการ ตลอดจนค่าเป้าหมาย และน้ำหนักร้อยละ  สำหรับในส่วนของพฤติกรรมการปฏิบัติราชการ (สมรรถนะ)  ให้ระบุ </t>
  </si>
  <si>
    <t xml:space="preserve">     เพิ่มเติมในส่วนของสมรรถนะประจำกลุ่มงาน พร้อมทั้งระบุระดับสมรรถนะค่ามาตรฐาน และการประเมินตนเอง ของสมรรถนะทุกด้าน</t>
  </si>
  <si>
    <t>ข้อตกลงและแบบประเมินผลการปฏิบัติราชการของบุคลากร</t>
  </si>
  <si>
    <t>ประเภท</t>
  </si>
  <si>
    <t>ครั้ง</t>
  </si>
  <si>
    <t>วัน</t>
  </si>
  <si>
    <t>ลาป่วย</t>
  </si>
  <si>
    <t>ลากิจ</t>
  </si>
  <si>
    <t>มาสาย</t>
  </si>
  <si>
    <t>ลาคลอดบุตร</t>
  </si>
  <si>
    <t>ขาดราชการ</t>
  </si>
  <si>
    <t>ลาอุปสมบท</t>
  </si>
  <si>
    <t xml:space="preserve">หมายเหตุ:  หลักฐานการเข้าร่วมกิจกรรมต่าง ๆ </t>
  </si>
  <si>
    <t xml:space="preserve"> -</t>
  </si>
  <si>
    <t>ส่วนที่  1  องค์ประกอบที่ 1 ผลสัมฤทธิ์ของงาน</t>
  </si>
  <si>
    <t>(1) ภาระงาน/กิจกรรม / โครงการ / งาน</t>
  </si>
  <si>
    <t>1. ภาระงานด้านการเรียนการสอน</t>
  </si>
  <si>
    <t xml:space="preserve">   1.1 การสอนภาคทฤษฏีและปฏิบัติ</t>
  </si>
  <si>
    <t>1.  คำสั่งแต่งตั้งและลายเซ็นลงชื่อปฏิบัติงาน</t>
  </si>
  <si>
    <t>(2) ตัวชี้วัด / เกณฑ์ประเมิน</t>
  </si>
  <si>
    <t xml:space="preserve">    1.2 การนิเทศนักศึกษา/สหกิจศึกษา/นักศึกษาฝึกสอน</t>
  </si>
  <si>
    <t xml:space="preserve">2. งานที่ปรากฏเป็นผลงานทางวิชาการตามหลักเกณฑ์ที่ ก.พ.อ.กำหนด  </t>
  </si>
  <si>
    <t>2.2 การเรียบเรียงตำรา หรือ หนังสือ</t>
  </si>
  <si>
    <t>2.  หรือ รูปภาพการเข้าร่วมงาน</t>
  </si>
  <si>
    <t>(3) ระดับค่าเป้าหมาย</t>
  </si>
  <si>
    <t xml:space="preserve">    1.3 การเป็นที่ปรึกษาวิชาปัญหาพิเศษ โครงการ/โครงงาน วิทยานิพนธ์ การศึกษาเฉพาะเรื่อง/สารนิพนธ์/การค้นคว้าอิสระ/ปริญญานิพนธ์</t>
  </si>
  <si>
    <t>2.3 บทความวิชาการ</t>
  </si>
  <si>
    <t>3. งานบริการทางวิชาการ</t>
  </si>
  <si>
    <t xml:space="preserve"> 3.1 การเป็นอาจารย์พิเศษ/วิทยากรหน่วยงานในหรือนอกมหาวิทยาลัย</t>
  </si>
  <si>
    <t xml:space="preserve"> 3.2 การจัดประชุม สัมมนาฝึกอบรมและจัดนิทรรศการ แก่หน่วยงานภายนอก</t>
  </si>
  <si>
    <t xml:space="preserve"> 3.3 เป็นที่ปรึกษาโครงการวิจัย/วิทยานิพนธ์/เมธีวิจัย/ผู้เชี่ยวชาญ</t>
  </si>
  <si>
    <t xml:space="preserve">    1.4 การจัดประชุม สัมมนาฝึกอบรมและจัดนิทรรศการ</t>
  </si>
  <si>
    <t>2.4 ผลงานวิชาการในลักษณะอื่น</t>
  </si>
  <si>
    <t>(มีภาระงานขั้นต่ำ 4 ชั่วโมงทำงาน/สัปดาห์)</t>
  </si>
  <si>
    <t xml:space="preserve"> 3.4 การรับงานที่มีรายได้เข้ามหาวิทยาลัยฯ</t>
  </si>
  <si>
    <t>4. งานทำนุบำรุงศิลปะ วัฒนธรรมและอนุรักษ์สิ่งแวดล้อม</t>
  </si>
  <si>
    <t>(มีภาระงานขั้นต่ำ  4 ชั่วโมงทำงาน/สัปดาห์)</t>
  </si>
  <si>
    <t>(4) × (5)</t>
  </si>
  <si>
    <t xml:space="preserve">    1.5 การจัดการเรียนการสอนโดยวิธีอื่น ๆ</t>
  </si>
  <si>
    <t>5. งานพัฒนานักศึกษา งานที่ได้รับการแต่งตั้งให้ดำรงตำแหน่งและงานที่ได้รับมอบหมายอื่น ๆ</t>
  </si>
  <si>
    <t xml:space="preserve">    5.1 การเป็นอาจารย์ที่ปรึกษา</t>
  </si>
  <si>
    <t xml:space="preserve">    5.2 การปฏิบัติงานที่ได้รับการแต่งตั้งให้ดำรงตำแหน่ง</t>
  </si>
  <si>
    <t xml:space="preserve">    5.3 การปฏิบัติหน้าที่ที่ได้รับมอบหมายอื่น ๆ</t>
  </si>
  <si>
    <t>(มีภาระงานขั้นต่ำ  8 ชั่วโมงทำงาน/สัปดาห์)</t>
  </si>
  <si>
    <t>(7) ผลรวม</t>
  </si>
  <si>
    <r>
      <t>หรือ</t>
    </r>
    <r>
      <rPr>
        <sz val="14"/>
        <color rgb="FF000000"/>
        <rFont val="TH Sarabun New"/>
        <family val="2"/>
      </rPr>
      <t xml:space="preserve"> เป็นอาจารย์ที่ปรึกษาและเป็นกรรมการใดกรรมการหนึ่ง/กรรมการเฉพาะกิจของหลักสูตร/แผนกวิชา/สาขาวิชา/สาขา/คณะ 1 งาน หรือ เป็นกรรมการใดกรรมการหนึ่ง/กรรมการเฉพาะกิจของหลักสูตร/แผนกวิชา/สาขาวิชา/สาขา/คณะ 4 งาน</t>
    </r>
  </si>
  <si>
    <r>
      <t>หรือ</t>
    </r>
    <r>
      <rPr>
        <sz val="14"/>
        <color rgb="FF000000"/>
        <rFont val="TH Sarabun New"/>
        <family val="2"/>
      </rPr>
      <t xml:space="preserve"> กรรมการปฏิบัติเฉพาะกิจ อย่างน้อย 5 งาน</t>
    </r>
  </si>
  <si>
    <r>
      <t>หรือ</t>
    </r>
    <r>
      <rPr>
        <sz val="14"/>
        <color rgb="FF000000"/>
        <rFont val="TH Sarabun New"/>
        <family val="2"/>
      </rPr>
      <t xml:space="preserve"> เป็นกรรมการใดกรรมการหนึ่งของหลักสูตร/แผนกวิชา/สาขาวิชา/สาขา/คณะ 1งาน หรือกรรมการปฏิบัติเฉพาะกิจ อย่างน้อย 2 งาน</t>
    </r>
  </si>
  <si>
    <r>
      <rPr>
        <b/>
        <sz val="14"/>
        <color rgb="FF000000"/>
        <rFont val="TH Sarabun New"/>
        <family val="2"/>
      </rPr>
      <t xml:space="preserve">ระดับที่ 1. </t>
    </r>
    <r>
      <rPr>
        <sz val="14"/>
        <color rgb="FF000000"/>
        <rFont val="TH Sarabun New"/>
        <family val="2"/>
      </rPr>
      <t>มีภาระงานต่ำกว่า 6.40 ชั่วโมงทำงาน/สัปดาห์</t>
    </r>
  </si>
  <si>
    <r>
      <rPr>
        <b/>
        <sz val="14"/>
        <color rgb="FF000000"/>
        <rFont val="TH Sarabun New"/>
        <family val="2"/>
      </rPr>
      <t>ระดับที่ 3.</t>
    </r>
    <r>
      <rPr>
        <sz val="14"/>
        <color rgb="FF000000"/>
        <rFont val="TH Sarabun New"/>
        <family val="2"/>
      </rPr>
      <t xml:space="preserve"> ปฎิบัติงานใกล้เคียงกับภาระงานขั้นต่ำ (ระหว่าง 7.20 – 8.80 ชั่วโมงทำงาน/สัปดาห์) หรือ เป็นอาจารย์ที่ปรึกษา หรือ เป็นกรรมการใดกรรมการหนึ่งของหลักสูตร/แผนกวิชา/สาขาวิชา/สาขา/คณะ 2 งานและกรรมการเฉพาะกิจ 1 งาน หรือ กรรมการปฏิบัติเฉพาะกิจ อย่างน้อย 4 งาน</t>
    </r>
  </si>
  <si>
    <r>
      <rPr>
        <b/>
        <sz val="14"/>
        <color rgb="FF000000"/>
        <rFont val="TH Sarabun New"/>
        <family val="2"/>
      </rPr>
      <t>ระดับที่ 4.</t>
    </r>
    <r>
      <rPr>
        <sz val="14"/>
        <color rgb="FF000000"/>
        <rFont val="TH Sarabun New"/>
        <family val="2"/>
      </rPr>
      <t xml:space="preserve"> มีภาระงานระหว่าง 8.81  – 9.60 ชั่วโมงทำงาน/สัปดาห์</t>
    </r>
  </si>
  <si>
    <r>
      <t xml:space="preserve">หมายเหตุ:  </t>
    </r>
    <r>
      <rPr>
        <u/>
        <sz val="14"/>
        <color rgb="FFFF0000"/>
        <rFont val="TH Sarabun New"/>
        <family val="2"/>
      </rPr>
      <t>ตำรา</t>
    </r>
    <r>
      <rPr>
        <sz val="14"/>
        <color rgb="FFFF0000"/>
        <rFont val="TH Sarabun New"/>
        <family val="2"/>
      </rPr>
      <t xml:space="preserve"> หมายถึง เอกสารเรียบเรียงที่อาจารย์ผู้สอนได้ทำขึ้นมามีเนื้อหาสาระสอดคล้องกับคำอธิบายรายวิชานั้น ๆ โดยรวบรวมเป็นรูปเล่ม เพื่อประกอบการสอน  อาจเป็นผู้จัดทำเอง หรือผู้ร่วมจัดทำก็ได้</t>
    </r>
  </si>
  <si>
    <t>(4)</t>
  </si>
  <si>
    <t>(5)</t>
  </si>
  <si>
    <t>(6)</t>
  </si>
  <si>
    <t>น้ำหนัก (ความสำคัญ/ ยากง่ายของงาน)</t>
  </si>
  <si>
    <t>ค่าคะแนนถ่วงน้ำหนัก</t>
  </si>
  <si>
    <t xml:space="preserve"> ผลรวมของค่าคะแนนถ่วงน้ำหนัก</t>
  </si>
  <si>
    <t xml:space="preserve"> =</t>
  </si>
  <si>
    <t>จำนวนระดับค่าเป้าหมาย =  5</t>
  </si>
  <si>
    <t xml:space="preserve">
</t>
  </si>
  <si>
    <t xml:space="preserve">(๘) สรุปคะแนนส่วนผลสัมฤทธิ์ของงาน         = </t>
  </si>
  <si>
    <r>
      <rPr>
        <b/>
        <sz val="14"/>
        <color theme="1"/>
        <rFont val="TH Sarabun New"/>
        <family val="2"/>
      </rPr>
      <t xml:space="preserve">หมายเหตุ : </t>
    </r>
    <r>
      <rPr>
        <sz val="14"/>
        <color theme="1"/>
        <rFont val="TH Sarabun New"/>
        <family val="2"/>
      </rPr>
      <t>น้ำหนัก(ความสำคัญ/ยากง่ายของงาน)  ๓ ภาระงาน ได้แก่ งานบริการทางวิชาการ  งานทะนุบำรุงศิลปวัฒนธรรมและอนุรักษ์สิ่งแวดล้อม  และ งานพัฒนานักศึกษา งานที่ได้รับการแต่งตั้งให้ดำรงตำแหน่งและงานที่ได้รับมอบหมายอื่น ๆ  ปรับตามความเหมาะสมตามอัตลักษณ์ของคณะ</t>
    </r>
  </si>
  <si>
    <r>
      <t>หรือ</t>
    </r>
    <r>
      <rPr>
        <sz val="14"/>
        <color rgb="FF000000"/>
        <rFont val="TH Sarabun New"/>
        <family val="2"/>
      </rPr>
      <t xml:space="preserve"> ร่วมกิจกรรมงานที่เกี่ยวข้องกับงานทำนุบำรุงศิลปะ วัฒนธรรมและอนุรักษ์สิ่งแวดล้อม อย่างน้อย 3 งาน</t>
    </r>
  </si>
  <si>
    <r>
      <t>หรือ</t>
    </r>
    <r>
      <rPr>
        <sz val="14"/>
        <color rgb="FF000000"/>
        <rFont val="TH Sarabun New"/>
        <family val="2"/>
      </rPr>
      <t xml:space="preserve"> ร่วมกิจกรรมงานที่เกี่ยวข้องกับงานทำนุบำรุงศิลปะ วัฒนธรรมและอนุรักษ์สิ่งแวดล้อม อย่างน้อย 4 งาน</t>
    </r>
  </si>
  <si>
    <r>
      <t>หรือ</t>
    </r>
    <r>
      <rPr>
        <sz val="14"/>
        <color rgb="FF000000"/>
        <rFont val="TH Sarabun New"/>
        <family val="2"/>
      </rPr>
      <t xml:space="preserve"> ร่วมกิจกรรมงานที่เกี่ยวข้องกับงานทำนุบำรุงศิลปะ วัฒนธรรมและอนุรักษ์สิ่งแวดล้อม อย่างน้อย 5 งาน</t>
    </r>
  </si>
  <si>
    <r>
      <rPr>
        <b/>
        <sz val="14"/>
        <color rgb="FF000000"/>
        <rFont val="TH Sarabun New"/>
        <family val="2"/>
      </rPr>
      <t>ระดับที่ 5.</t>
    </r>
    <r>
      <rPr>
        <sz val="14"/>
        <color rgb="FF000000"/>
        <rFont val="TH Sarabun New"/>
        <family val="2"/>
      </rPr>
      <t xml:space="preserve"> มีภาระงานมากกว่า 4.80 ชั่วโมงทำงาน/สัปดาห์ </t>
    </r>
    <r>
      <rPr>
        <b/>
        <u/>
        <sz val="14"/>
        <color rgb="FF000000"/>
        <rFont val="TH Sarabun New"/>
        <family val="2"/>
      </rPr>
      <t>หรือ</t>
    </r>
    <r>
      <rPr>
        <sz val="14"/>
        <color rgb="FF000000"/>
        <rFont val="TH Sarabun New"/>
        <family val="2"/>
      </rPr>
      <t xml:space="preserve">  มีภาระงานตามประกาศ ข้อ 9.1-9.3 หน้า 11ใด ๆ ก็ได้4 เรื่อง และสามารถหารายได้จากงานภายนอก มากกว่า 10,000 บาท </t>
    </r>
    <r>
      <rPr>
        <b/>
        <u/>
        <sz val="14"/>
        <color rgb="FF000000"/>
        <rFont val="TH Sarabun New"/>
        <family val="2"/>
      </rPr>
      <t>หรือ</t>
    </r>
    <r>
      <rPr>
        <sz val="14"/>
        <color rgb="FF000000"/>
        <rFont val="TH Sarabun New"/>
        <family val="2"/>
      </rPr>
      <t xml:space="preserve"> มีภาระงานกิจกรรมใด ๆ ข้อ ก็ได้ ข้อ 9.1-9.3 จำนวน 3 เรื่อง และเป็นที่ปรึกษาโครงการวิจัยนักศึกษา 1 เรื่องและสามารถหารายได้จากงานภายนอก มากกว่า 10,000บาท ขึ้นไป </t>
    </r>
    <r>
      <rPr>
        <b/>
        <u/>
        <sz val="14"/>
        <color rgb="FF000000"/>
        <rFont val="TH Sarabun New"/>
        <family val="2"/>
      </rPr>
      <t>หรือ</t>
    </r>
    <r>
      <rPr>
        <sz val="14"/>
        <color rgb="FF000000"/>
        <rFont val="TH Sarabun New"/>
        <family val="2"/>
      </rPr>
      <t xml:space="preserve"> สามารถหารายได้จากภายนอกตั้งแต่ 100,000บาท ขึ้นไป</t>
    </r>
  </si>
  <si>
    <r>
      <rPr>
        <b/>
        <sz val="14"/>
        <color rgb="FF000000"/>
        <rFont val="TH Sarabun New"/>
        <family val="2"/>
      </rPr>
      <t>ระดับที่ 4.</t>
    </r>
    <r>
      <rPr>
        <sz val="14"/>
        <color rgb="FF000000"/>
        <rFont val="TH Sarabun New"/>
        <family val="2"/>
      </rPr>
      <t xml:space="preserve"> มีภาระงานระหว่าง 4.41 – 4.80ชั่วโมงทำงาน/สัปดาห์ </t>
    </r>
    <r>
      <rPr>
        <b/>
        <u/>
        <sz val="14"/>
        <color rgb="FF000000"/>
        <rFont val="TH Sarabun New"/>
        <family val="2"/>
      </rPr>
      <t>หรือ</t>
    </r>
    <r>
      <rPr>
        <sz val="14"/>
        <color rgb="FF000000"/>
        <rFont val="TH Sarabun New"/>
        <family val="2"/>
      </rPr>
      <t xml:space="preserve"> มีภาระงานตามประกาศ ข้อ 9.1-9.3 หน้า 11 ใด ๆ ก็ได้ 4 เรื่อง </t>
    </r>
    <r>
      <rPr>
        <b/>
        <u/>
        <sz val="14"/>
        <color rgb="FF000000"/>
        <rFont val="TH Sarabun New"/>
        <family val="2"/>
      </rPr>
      <t>หรือ</t>
    </r>
    <r>
      <rPr>
        <sz val="14"/>
        <color rgb="FF000000"/>
        <rFont val="TH Sarabun New"/>
        <family val="2"/>
      </rPr>
      <t xml:space="preserve"> มีภาระงานกิจกรรมใด ๆ ข้อ ก็ได้ ข้อ 9.1-9.3 จำนวน 3 เรื่อง และเป็นที่ปรึกษาโครงการวิจัยนักศึกษา 1 เรื่อง</t>
    </r>
  </si>
  <si>
    <r>
      <rPr>
        <b/>
        <sz val="14"/>
        <color rgb="FF000000"/>
        <rFont val="TH Sarabun New"/>
        <family val="2"/>
      </rPr>
      <t xml:space="preserve">ระดับที่ 3. </t>
    </r>
    <r>
      <rPr>
        <sz val="14"/>
        <color rgb="FF000000"/>
        <rFont val="TH Sarabun New"/>
        <family val="2"/>
      </rPr>
      <t xml:space="preserve">ปฎิบัติงานใกล้เคียงกับภาระงานขั้นต่ำ (ระหว่าง 3.60 -4.40 ชั่วโมงทำงาน/สัปดาห์)  </t>
    </r>
    <r>
      <rPr>
        <b/>
        <u/>
        <sz val="14"/>
        <color rgb="FF000000"/>
        <rFont val="TH Sarabun New"/>
        <family val="2"/>
      </rPr>
      <t>หรือ</t>
    </r>
    <r>
      <rPr>
        <sz val="14"/>
        <color rgb="FF000000"/>
        <rFont val="TH Sarabun New"/>
        <family val="2"/>
      </rPr>
      <t xml:space="preserve">  มีภาระงานตามประกาศ ข้อ 9.1-9.3 หน้า 11 ใด ๆ ก็ได้ 3 เรื่อง </t>
    </r>
    <r>
      <rPr>
        <b/>
        <u/>
        <sz val="14"/>
        <color rgb="FF000000"/>
        <rFont val="TH Sarabun New"/>
        <family val="2"/>
      </rPr>
      <t>หรือ</t>
    </r>
    <r>
      <rPr>
        <sz val="14"/>
        <color rgb="FF000000"/>
        <rFont val="TH Sarabun New"/>
        <family val="2"/>
      </rPr>
      <t xml:space="preserve"> มีภาระงานกิจกรรมใด ๆ ข้อ ก็ได้ ข้อ 9.1-9.3 จำนวน 2 เรื่อง และเป็นที่ปรึกษาร่วมโครงการวิจัยนักศึกษา 1 เรื่อง</t>
    </r>
  </si>
  <si>
    <r>
      <rPr>
        <b/>
        <sz val="14"/>
        <color rgb="FF000000"/>
        <rFont val="TH Sarabun New"/>
        <family val="2"/>
      </rPr>
      <t xml:space="preserve">ระดับที่ 2. </t>
    </r>
    <r>
      <rPr>
        <sz val="14"/>
        <color rgb="FF000000"/>
        <rFont val="TH Sarabun New"/>
        <family val="2"/>
      </rPr>
      <t xml:space="preserve">มีภาระงานระหว่าง 3.20 – 3.59 ชั่วโมงทำงาน/สัปดาห์ </t>
    </r>
    <r>
      <rPr>
        <b/>
        <u/>
        <sz val="14"/>
        <color rgb="FF000000"/>
        <rFont val="TH Sarabun New"/>
        <family val="2"/>
      </rPr>
      <t>หรือ</t>
    </r>
    <r>
      <rPr>
        <sz val="14"/>
        <color rgb="FF000000"/>
        <rFont val="TH Sarabun New"/>
        <family val="2"/>
      </rPr>
      <t xml:space="preserve"> จัดกิจกรรมตามประกาศ 9.1-9.3   2 ครั้ง ต่อรอบประเมิน </t>
    </r>
    <r>
      <rPr>
        <b/>
        <u/>
        <sz val="14"/>
        <color rgb="FF000000"/>
        <rFont val="TH Sarabun New"/>
        <family val="2"/>
      </rPr>
      <t>หรือ</t>
    </r>
    <r>
      <rPr>
        <sz val="14"/>
        <color rgb="FF000000"/>
        <rFont val="TH Sarabun New"/>
        <family val="2"/>
      </rPr>
      <t xml:space="preserve"> เป็นที่ปรึกษาร่วมโครงการพิเศษนักศึกษา 1 เรื่อง</t>
    </r>
  </si>
  <si>
    <r>
      <rPr>
        <b/>
        <sz val="14"/>
        <color rgb="FF000000"/>
        <rFont val="TH Sarabun New"/>
        <family val="2"/>
      </rPr>
      <t>ระดับที่ 1.</t>
    </r>
    <r>
      <rPr>
        <sz val="14"/>
        <color rgb="FF000000"/>
        <rFont val="TH Sarabun New"/>
        <family val="2"/>
      </rPr>
      <t xml:space="preserve"> มีภาระงานต่ำกว่า 3.20 ชั่วโมงทำงาน/สัปดาห์ </t>
    </r>
    <r>
      <rPr>
        <b/>
        <u/>
        <sz val="14"/>
        <color rgb="FF000000"/>
        <rFont val="TH Sarabun New"/>
        <family val="2"/>
      </rPr>
      <t>หรือ</t>
    </r>
    <r>
      <rPr>
        <sz val="14"/>
        <color rgb="FF000000"/>
        <rFont val="TH Sarabun New"/>
        <family val="2"/>
      </rPr>
      <t xml:space="preserve"> เป็นวิทยากรบรรยายพิเศษใน/นอกมหาวิทยาลัย 1 ครั้งต่อรอบประเมิน </t>
    </r>
    <r>
      <rPr>
        <b/>
        <u/>
        <sz val="14"/>
        <color rgb="FF000000"/>
        <rFont val="TH Sarabun New"/>
        <family val="2"/>
      </rPr>
      <t>หรือ</t>
    </r>
    <r>
      <rPr>
        <sz val="14"/>
        <color rgb="FF000000"/>
        <rFont val="TH Sarabun New"/>
        <family val="2"/>
      </rPr>
      <t xml:space="preserve"> ร่วมจัดประชุม สัมมนาฝึกอบรมและจัดนิทรรศการ แก่หน่วยงานภายนอก 1 ครั้งต่อรอบประเมิน</t>
    </r>
  </si>
  <si>
    <r>
      <rPr>
        <b/>
        <sz val="14"/>
        <color theme="1"/>
        <rFont val="TH Sarabun New"/>
        <family val="2"/>
      </rPr>
      <t>ระดับที่ 5.</t>
    </r>
    <r>
      <rPr>
        <sz val="14"/>
        <color theme="1"/>
        <rFont val="TH Sarabun New"/>
        <family val="2"/>
      </rPr>
      <t xml:space="preserve"> มีภาระงานมากกว่า 4.80 ชั่วโมงทำงาน/สัปดาห์</t>
    </r>
  </si>
  <si>
    <r>
      <rPr>
        <b/>
        <sz val="14"/>
        <color rgb="FF000000"/>
        <rFont val="TH Sarabun New"/>
        <family val="2"/>
      </rPr>
      <t xml:space="preserve">ระดับที่ 4. </t>
    </r>
    <r>
      <rPr>
        <sz val="14"/>
        <color rgb="FF000000"/>
        <rFont val="TH Sarabun New"/>
        <family val="2"/>
      </rPr>
      <t>มีภาระงานระหว่าง 4.41 – 4.80 ชั่วโมงทำงาน/สัปดาห์</t>
    </r>
  </si>
  <si>
    <r>
      <rPr>
        <b/>
        <sz val="14"/>
        <color rgb="FF000000"/>
        <rFont val="TH Sarabun New"/>
        <family val="2"/>
      </rPr>
      <t xml:space="preserve">ระดับที่ 3. </t>
    </r>
    <r>
      <rPr>
        <sz val="14"/>
        <color rgb="FF000000"/>
        <rFont val="TH Sarabun New"/>
        <family val="2"/>
      </rPr>
      <t>ปฎิบัติงานใกล้เคียงกับภาระงานขั้นต่ำ (ระหว่าง 3.60 – 4.40 ชั่วโมงทำงาน/สัปดาห์)</t>
    </r>
  </si>
  <si>
    <r>
      <rPr>
        <b/>
        <sz val="14"/>
        <color rgb="FF000000"/>
        <rFont val="TH Sarabun New"/>
        <family val="2"/>
      </rPr>
      <t>ระดับที่ 2.</t>
    </r>
    <r>
      <rPr>
        <sz val="14"/>
        <color rgb="FF000000"/>
        <rFont val="TH Sarabun New"/>
        <family val="2"/>
      </rPr>
      <t xml:space="preserve"> มีภาระงานระหว่าง 3.20 – 3.59 ชั่วโมงทำงาน/สัปดาห์</t>
    </r>
  </si>
  <si>
    <r>
      <rPr>
        <b/>
        <sz val="14"/>
        <color rgb="FF000000"/>
        <rFont val="TH Sarabun New"/>
        <family val="2"/>
      </rPr>
      <t>ระดับที่ 1.</t>
    </r>
    <r>
      <rPr>
        <sz val="14"/>
        <color rgb="FF000000"/>
        <rFont val="TH Sarabun New"/>
        <family val="2"/>
      </rPr>
      <t xml:space="preserve"> มีภาระงานต่ำกว่า 3.20 ชั่วโมงทำงาน/สัปดาห์ </t>
    </r>
    <r>
      <rPr>
        <b/>
        <u/>
        <sz val="14"/>
        <color rgb="FF000000"/>
        <rFont val="TH Sarabun New"/>
        <family val="2"/>
      </rPr>
      <t>หรือ</t>
    </r>
    <r>
      <rPr>
        <sz val="14"/>
        <color rgb="FF000000"/>
        <rFont val="TH Sarabun New"/>
        <family val="2"/>
      </rPr>
      <t xml:space="preserve"> ร่วมกิจกรรมงานที่เกี่ยวข้องกับงานทำนุบำรุงศิลปะ วัฒนธรรมและอนุรักษ์สิ่งแวดล้อม อย่างน้อย 1 งาน</t>
    </r>
  </si>
  <si>
    <r>
      <rPr>
        <b/>
        <sz val="14"/>
        <color theme="1"/>
        <rFont val="TH Sarabun New"/>
        <family val="2"/>
      </rPr>
      <t xml:space="preserve">ระดับที่ 2. </t>
    </r>
    <r>
      <rPr>
        <sz val="14"/>
        <color theme="1"/>
        <rFont val="TH Sarabun New"/>
        <family val="2"/>
      </rPr>
      <t xml:space="preserve">มีภาระงานระหว่าง 6.40 – 7.19 ชั่วโมงทำงาน/สัปดาห์ </t>
    </r>
    <r>
      <rPr>
        <b/>
        <u/>
        <sz val="14"/>
        <color theme="1"/>
        <rFont val="TH Sarabun New"/>
        <family val="2"/>
      </rPr>
      <t>หรือ</t>
    </r>
    <r>
      <rPr>
        <sz val="14"/>
        <color theme="1"/>
        <rFont val="TH Sarabun New"/>
        <family val="2"/>
      </rPr>
      <t xml:space="preserve"> เป็นกรรมการใดกรรมการหนึ่งของหลักสูตร/แผนกวิชา/สาขาวิชา/สาขา/คณะ 2 งาน </t>
    </r>
    <r>
      <rPr>
        <b/>
        <u/>
        <sz val="14"/>
        <color theme="1"/>
        <rFont val="TH Sarabun New"/>
        <family val="2"/>
      </rPr>
      <t>หรือ</t>
    </r>
    <r>
      <rPr>
        <sz val="14"/>
        <color theme="1"/>
        <rFont val="TH Sarabun New"/>
        <family val="2"/>
      </rPr>
      <t xml:space="preserve"> กรรมการปฏิบัติเฉพาะกิจ อย่างน้อย 3 งาน</t>
    </r>
  </si>
  <si>
    <t>ส่วนที่  ๒  องค์ประกอบที่ ๒ พฤติกรรมการปฏิบัติราชการ (สมรรถนะ)</t>
  </si>
  <si>
    <t>ที่คาดหวัง</t>
  </si>
  <si>
    <t>ที่แสดงออก</t>
  </si>
  <si>
    <t>การมุ่งผลสัมฤทธิ์</t>
  </si>
  <si>
    <t>ทักษะการสอนและการให้คำปรึกษาแก่นักศึกษา</t>
  </si>
  <si>
    <t>สภาวะผู้นำ</t>
  </si>
  <si>
    <t>-</t>
  </si>
  <si>
    <t>บริการที่ดี</t>
  </si>
  <si>
    <t>ทักษะด้านบริการวิชาการ การวิจัยและนวัตกรรม</t>
  </si>
  <si>
    <t>วิสัยทัศน์</t>
  </si>
  <si>
    <t>การสั่งสมความเชี่ยวชาญในงานอาชีพ</t>
  </si>
  <si>
    <t>ความรู้ความเชี่ยวชาญด้านวิชาการ</t>
  </si>
  <si>
    <t>ศักยภาพเพื่อนำการปรับเปลี่ยน</t>
  </si>
  <si>
    <t>การยึดมั่นในความถูกต้องชอบธรรม  และจริยธรรม</t>
  </si>
  <si>
    <t>ความกระตือรือร้นและการเป็นแบบอย่างที่ดี</t>
  </si>
  <si>
    <t xml:space="preserve">  -</t>
  </si>
  <si>
    <t>การทำงานเป็นทีม</t>
  </si>
  <si>
    <t>ทำนุบำรุงศิลปวัฒนธรรม</t>
  </si>
  <si>
    <t>การควบคุมตนเอง</t>
  </si>
  <si>
    <t>หลักเกณฑ์การประเมิน</t>
  </si>
  <si>
    <t>การประเมิน</t>
  </si>
  <si>
    <t>จำนวนสมรรถนะ</t>
  </si>
  <si>
    <t>คูณ (×)</t>
  </si>
  <si>
    <t>คะแนน</t>
  </si>
  <si>
    <t>จำนวนสมรรถนะหลัก/สมรรถนะเฉพาะ/สมรรถนะทางการบริหาร  ที่มีระดับสมรรถนะที่แสดงออก  สูงกว่าหรือเท่ากับ ระดับสมรรถนะที่คาดหวัง  ×  ๓ คะแนน</t>
  </si>
  <si>
    <t>จำนวนสมรรถนะหลัก/สมรรถนะเฉพาะ/สมรรถนะทางการบริหาร  ที่มีระดับสมรรถนะที่แสดงออก  ต่ำกว่า ระดับสมรรถนะที่คาดหวัง   ๑  ระดับ    × ๒ คะแนน</t>
  </si>
  <si>
    <t xml:space="preserve">จำนวนสมรรถนะหลัก/สมรรถนะเฉพาะ/สมรรถนะทางการบริหาร  ที่มีระดับสมรรถนะที่แสดงออก  ต่ำกว่า ระดับสมรรถนะที่คาดหวัง   ๒  ระดับ  ×  ๑  คะแนน  </t>
  </si>
  <si>
    <t>จำนวนสมรรถนะหลัก/สมรรถนะเฉพาะ/สมรรถนะทางการบริหาร  ที่มีระดับสมรรถนะที่แสดงออก  ต่ำกว่า ระดับสมรรถนะที่คาดหวัง   ๓  ระดับ   ×  ๐  คะแนน</t>
  </si>
  <si>
    <t>ผลรวมคะแนน</t>
  </si>
  <si>
    <t>ผู้ประเมินและผู้รับการประเมินได้ตกลงร่วมกันและเห็นพ้องกันแล้ว (ระบุข้อมูลใน (๑) (๒) (๓) และ (๕) ให้ครบ) จึงลงลายมือชื่อไว้เป็นหลักฐาน (ลงนามเมื่อจัดทำข้อตกลง)</t>
  </si>
  <si>
    <t>ส่วนที่ ๓ สรุปการประเมินผลการปฏิบัติราชการ</t>
  </si>
  <si>
    <t>องค์ประกอบการประเมิน</t>
  </si>
  <si>
    <t>(ก)</t>
  </si>
  <si>
    <t>น้ำหนัก</t>
  </si>
  <si>
    <t>(ข)</t>
  </si>
  <si>
    <t>รวมคะแนน</t>
  </si>
  <si>
    <t>(ก)×(ข)</t>
  </si>
  <si>
    <t>องค์ประกอบที่  ๑ : ผลสัมฤทธิ์ของงาน</t>
  </si>
  <si>
    <t>องค์ประกอบที่  ๒ : พฤติกรรมการปฏิบัติราชการ (สมรรถนะ)</t>
  </si>
  <si>
    <t>องค์ประกอบอื่น (ถ้ามี)</t>
  </si>
  <si>
    <t>รวม</t>
  </si>
  <si>
    <t>ระดับผลการประเมิน</t>
  </si>
  <si>
    <t>ส่วนที่ ๔  :  แผนพัฒนาการปฏิบัติราชการรายบุคคล</t>
  </si>
  <si>
    <t>วิธีการพัฒนา</t>
  </si>
  <si>
    <t>ช่วงเวลาที่ต้องการพัฒนา</t>
  </si>
  <si>
    <t>ส่วนที่ ๕  การรับทราบผลการประเมิน</t>
  </si>
  <si>
    <t xml:space="preserve">ผู้รับการประเมิน : </t>
  </si>
  <si>
    <t>ผู้ประเมิน :</t>
  </si>
  <si>
    <t>ส่วนที่ ๖  ความเห็นของผู้บังคับบัญชาเหนือขึ้นไป</t>
  </si>
  <si>
    <t>ผู้บังคับบัญชาเหนือขึ้นไป</t>
  </si>
  <si>
    <t>ผู้บังคับบัญชาเหนือขึ้นไปอีกชั้นหนึ่ง  (ถ้ามี)</t>
  </si>
  <si>
    <t>สมรรถนะ</t>
  </si>
  <si>
    <t>ระดับ</t>
  </si>
  <si>
    <t>การสอนงานและการมอบหมายงาน</t>
  </si>
  <si>
    <t>สมรรถนะหลัก (ที่สภามหาวิทยาลัยกำหนด)</t>
  </si>
  <si>
    <t>สมรรถนะเฉพาะตามลักษณะงานที่ปฏิบัติ (ที่สภามหาวิทยาลัยกำหนด)</t>
  </si>
  <si>
    <t>สมรรถนะทางการบริหาร (ที่สภามหาวิทยาลัยกำหนด)</t>
  </si>
  <si>
    <t xml:space="preserve">สรุปคะแนนส่วนพฤติกรรม (สมรรถนะ)        =   </t>
  </si>
  <si>
    <t>=</t>
  </si>
  <si>
    <t>จำนวนสมรรถนะที่ใช้ในการประเมิน × 3</t>
  </si>
  <si>
    <t>ลายมือชื่อ...............................................................(ผู้รับการประเมิน)</t>
  </si>
  <si>
    <t xml:space="preserve">วันที่...............เดือน....................................พ.ศ.........................                               </t>
  </si>
  <si>
    <t xml:space="preserve">ลายมือชื่อ..................................................................(ผู้ประเมิน)                                 </t>
  </si>
  <si>
    <t>วันที่...............เดือน.........................................พ.ศ............................</t>
  </si>
  <si>
    <t>ความรู้/ทักษะ/สมรรถนะ ที่ต้องได้รับการพัฒนา</t>
  </si>
  <si>
    <t>.....</t>
  </si>
  <si>
    <t>1) ....</t>
  </si>
  <si>
    <t>2) ....</t>
  </si>
  <si>
    <t>3) ....</t>
  </si>
  <si>
    <t>4) .....</t>
  </si>
  <si>
    <t>ได้รับทราบผลการประเมินและแผนพัฒนา การปฏิบัติราชการรายบุคคลแล้ว</t>
  </si>
  <si>
    <t>ตำแหน่ง</t>
  </si>
  <si>
    <t>วันที่</t>
  </si>
  <si>
    <t>ลงชื่อ</t>
  </si>
  <si>
    <t xml:space="preserve">ได้แจ้งผลการประเมินและผู้รับการประเมินได้ลงนามรับทราบ </t>
  </si>
  <si>
    <t>ได้แจ้งผลการประเมินเมื่อวันที่.............................................</t>
  </si>
  <si>
    <t>โดยมี……………………………………………………………............เป็นพยาน</t>
  </si>
  <si>
    <t>แต่ผู้รับการประเมินไม่ลงนามรับทราบผลการประเมิน</t>
  </si>
  <si>
    <t>เห็นด้วยผลการประเมิน</t>
  </si>
  <si>
    <t>มีความเห็นแตกต่าง  ดังนี้</t>
  </si>
  <si>
    <t>ดีเด่น  (90-100)</t>
  </si>
  <si>
    <t>ดีมาก (80-89)</t>
  </si>
  <si>
    <t>ดี (70-79)</t>
  </si>
  <si>
    <t>พอใช้ (60-69)</t>
  </si>
  <si>
    <t>ต้องปรับปรุง (ต่ำกว่า 60)</t>
  </si>
  <si>
    <t>ลูกจ้างชั่วคราว</t>
  </si>
  <si>
    <t xml:space="preserve">พ.ตามพันธกิจ   </t>
  </si>
  <si>
    <t>พ.ในสถาบันอุดมศึกษา</t>
  </si>
  <si>
    <t xml:space="preserve">ข้าราชการฯ </t>
  </si>
  <si>
    <t>ประจำปี งบประมาณ</t>
  </si>
  <si>
    <t xml:space="preserve">รอบที่  1  </t>
  </si>
  <si>
    <t xml:space="preserve">(1 ต.ค. </t>
  </si>
  <si>
    <t xml:space="preserve">- 31 มี.ค. </t>
  </si>
  <si>
    <t>)</t>
  </si>
  <si>
    <t xml:space="preserve">รอบที่ 2  </t>
  </si>
  <si>
    <t xml:space="preserve">(1 เม.ย. </t>
  </si>
  <si>
    <t xml:space="preserve">- 30 ก.ย. </t>
  </si>
  <si>
    <t>ชื่อผู้รับการประเมิน</t>
  </si>
  <si>
    <t>สังกัด</t>
  </si>
  <si>
    <t>ชื่อผู้บังคับบัญชา/ผู้ประเมิน</t>
  </si>
  <si>
    <t xml:space="preserve">1. แบบข้อตกลงฯ นี้เป็นการกำหนดแผนการปฏิบัติงานของผู้ปฏิบัติงานในมหาวิทยาลัยเทคโนโลยีราชมงคลล้านนา  ซึ่งเป็นข้อตกลงร่วมกับผู้บังคับบัญชาก่อนเริ่มปฏิบัติงาน </t>
  </si>
  <si>
    <t>2. การกำหนดข้อตกลงร่วม ผู้ปฏิบัติงานจะต้องกรอกรายละเอียดภาระงานโดยสังเขปในส่วนของภาระงานตามหน้าที่ความรับผิดชอบของตำแหน่ง และ/หรือภาระงานด้านอื่นๆ</t>
  </si>
  <si>
    <t>3. การจัดทำข้อตกลงภาระงานดังกล่าวนี้ เพื่อใช้เป็นกรอบในการประเมินผลการปฏิบัติราชการ เพื่อประกอบการเลื่อนเงินเดือนและค่าจ้างในแต่ละรอบการประเมิน</t>
  </si>
  <si>
    <t>มหาวิทยาลัยเทคโนโลยีราชมงคลล้านนา</t>
  </si>
  <si>
    <t>หน่วยงาน</t>
  </si>
  <si>
    <t xml:space="preserve">ครั้งที่  1 </t>
  </si>
  <si>
    <t>รอบที่ 1</t>
  </si>
  <si>
    <t xml:space="preserve">ครั้งที่  2 </t>
  </si>
  <si>
    <t>รอบที่ 2</t>
  </si>
  <si>
    <t>3. บันทึกการมาปฏิบัติงาน</t>
  </si>
  <si>
    <t>4. การกระทำผิดวินัย/การถูกลงโทษ</t>
  </si>
  <si>
    <t>ตำแหน่งบริหาร</t>
  </si>
  <si>
    <t>ประเภทตำแหน่งวิชาการ</t>
  </si>
  <si>
    <t>1. ชื่อ-สกุล</t>
  </si>
  <si>
    <t>เลขที่ประจำตำแหน่ง</t>
  </si>
  <si>
    <t xml:space="preserve">บาท  </t>
  </si>
  <si>
    <t>เงินเดือน</t>
  </si>
  <si>
    <t>หน้าที่พิเศษ</t>
  </si>
  <si>
    <t>มาช่วยราชการจากที่ใด (ถ้ามี)</t>
  </si>
  <si>
    <t>ลาป่วยจำเป็นต้องรักษาตัวเป็นเวลานานคราวเดียว</t>
  </si>
  <si>
    <t>หรือหลายคราวรวมกัน</t>
  </si>
  <si>
    <t>ผู้ปฏิบัติหน้าที่ตรวจสอบการมาปฏิบัติราชการของหน่วยงาน</t>
  </si>
  <si>
    <t>2. เริ่มรับราชการเมื่อวันที่</t>
  </si>
  <si>
    <t>เดือน</t>
  </si>
  <si>
    <t>พ.ศ.</t>
  </si>
  <si>
    <t>รวมเวลารับราชการ</t>
  </si>
  <si>
    <t xml:space="preserve">     ปี</t>
  </si>
  <si>
    <t>สายวิชาการ (ตำแหน่ง ผู้ช่วยศาสตราจารย์) สังกัดมหาวิทยาลัยเทคโนโลยีราชมงคลล้านนา</t>
  </si>
  <si>
    <t>สายวิชาการ (ตำแหน่ง ผู้ช่วยศาสตราจารย์)</t>
  </si>
  <si>
    <t xml:space="preserve"> (ภาระงานขั้นต่ำ 16 ชั่วโมงทำงาน/สัปดาห์)</t>
  </si>
  <si>
    <t xml:space="preserve">ระดับที่ 4. มีภาระงานระหว่าง 17.61-19.20 ชั่วโมงทำงาน/สัปดาห์มีแผนการสอนตาม มคอ.3 และ มีเอกสารประกอบการสอน/เอกสารคำสอน/ตำรา/สื่อการสอน/อุปกรณ์การสอน ทุกวิชาที่สอน  </t>
  </si>
  <si>
    <r>
      <rPr>
        <b/>
        <sz val="14"/>
        <color theme="1"/>
        <rFont val="TH Sarabun New"/>
        <family val="2"/>
      </rPr>
      <t>ระดับที่ 5.</t>
    </r>
    <r>
      <rPr>
        <sz val="14"/>
        <color theme="1"/>
        <rFont val="TH Sarabun New"/>
        <family val="2"/>
      </rPr>
      <t xml:space="preserve"> มีภาระงานมากกว่า 19.20 ชั่วโมงทำงาน/สัปดาห์มีแผนการสอนตาม มคอ.3 มีการนำผลการประเมินไปปรับปรุง มีเอกสารประกอบการสอน/เอกสารคำสอน/ตำรา/สื่อการสอน/อุปกรณ์การสอน ทุกวิชาที่สอน      </t>
    </r>
  </si>
  <si>
    <t>ระดับที่ 3. มีภาระงานใกล้เคียงเกณฑ์ภาระงานขั้นต่ำ (ระหว่าง 14.34-17.60 ชั่วโมงทำงาน/สัปดาห์) และมีแผนการสอนตาม มคอ.3</t>
  </si>
  <si>
    <t>ระดับที่ 2. มีภาระงานอยู่ระหว่าง 12.90-14.33 ชั่วโมงทำงาน/สัปดาห์</t>
  </si>
  <si>
    <t>ระดับที่ 1. มีภาระงานน้อยกว่า 12.80 ชั่วโมงทำงาน/สัปดาห์</t>
  </si>
  <si>
    <t>(ภาระงานขั้นต่ำ 4 ชั่วโมงทำงาน/สัปดาห์)</t>
  </si>
  <si>
    <t>2.1 งานวิจัยหรืองานสร้างสรรค์</t>
  </si>
  <si>
    <t>ระดับที่ 5. มีการนำเสนอผลงานวิจัยในที่ประชุมวิชาการหรือเผยแพร่บทความทางวิชาการในวารสารวิชาการ ที่สกอ.รับรอง หรือ ทำตำราหรือหนังสือที่ได้รับการเผยแพร่ตามเกณฑ์ที่ ก.พ.อ.กำหนด</t>
  </si>
  <si>
    <t>ระดับที่ 4. มีการดำเนินงานวิจัยและเข้าร่วมกิจกรรมด้านการวิจัยหรือนำผลงานวิจัยไปบูรณาการกับการบริการวิชาการและการเรียนการสอน</t>
  </si>
  <si>
    <t>ระดับที่ 3. มีการยื่นข้อเสนอโครงการวิจัยหรือมีการดำเนินงานวิจัยหรือเป็นกรรมการที่เกี่ยวข้องกับงานวิจัย</t>
  </si>
  <si>
    <t>ระดับที่ 2. ไม่ปรากฎผลงาน งานวิจัย หรือ ตำราหรือหนังสือ บทควาทางวิชาการ แต่มีการเข้าร่วมกิจกรรมด้านงานวิจัยอย่างน้อย 2 ครั้งต่อรอบประเมิน</t>
  </si>
  <si>
    <t>ระดับที่ 1. ไม่ปรากฎผลงาน งานวิจัย หรือ ตำราหรือหนังสือ บทความทางวิชาการ แต่มีการเข้าร่วมกิจกรรมด้านงานวิจัย อย่างน้อย 1 ครั้งต่อรอบประเมิน</t>
  </si>
  <si>
    <t xml:space="preserve">    4.1 การจัดโครงการหรือกิจกรรมทำนุบำรุงศิลปะ วัฒนธรรมและ</t>
  </si>
  <si>
    <t>อนุรักษ์สิ่งแวดล้อม</t>
  </si>
  <si>
    <t xml:space="preserve">    4.2 เข้าร่วมโครงการหรือกิจกรรมทำนุบำรุงศิลปะ วัฒนธรรมและ</t>
  </si>
  <si>
    <r>
      <t>หรือ</t>
    </r>
    <r>
      <rPr>
        <sz val="14"/>
        <color rgb="FF000000"/>
        <rFont val="TH Sarabun New"/>
        <family val="2"/>
      </rPr>
      <t xml:space="preserve"> ร่วมกิจกรรมงานที่เกี่ยวข้องกับงานทำนุบำรุงศิลปะ วัฒนธรรมและอนุรักษ์สิ่งแวดล้อม อย่างน้อย 2 งาน</t>
    </r>
  </si>
  <si>
    <r>
      <rPr>
        <b/>
        <sz val="14"/>
        <color rgb="FF000000"/>
        <rFont val="TH Sarabun New"/>
        <family val="2"/>
      </rPr>
      <t>ระดับที่ 5.</t>
    </r>
    <r>
      <rPr>
        <sz val="14"/>
        <color rgb="FF000000"/>
        <rFont val="TH Sarabun New"/>
        <family val="2"/>
      </rPr>
      <t xml:space="preserve"> มีภาระงานมากกว่า 9.60 ชั่วโมงทำงาน/สัปดาห์</t>
    </r>
    <r>
      <rPr>
        <b/>
        <u/>
        <sz val="14"/>
        <color rgb="FF000000"/>
        <rFont val="TH Sarabun New"/>
        <family val="2"/>
      </rPr>
      <t>หรือ</t>
    </r>
    <r>
      <rPr>
        <sz val="14"/>
        <color rgb="FF000000"/>
        <rFont val="TH Sarabun New"/>
        <family val="2"/>
      </rPr>
      <t xml:space="preserve"> เป็นอาจารย์ที่ปรึกษาและเป็นกรรมการใดกรรมการหนึ่ง/กรรมการเฉพาะกิจของหลักสูตร/แผนกวิชา/สาขาวิชา/สาขา/คณะ 2 งาน </t>
    </r>
    <r>
      <rPr>
        <u/>
        <sz val="14"/>
        <color rgb="FF000000"/>
        <rFont val="TH Sarabun New"/>
        <family val="2"/>
      </rPr>
      <t>หรือ</t>
    </r>
    <r>
      <rPr>
        <sz val="14"/>
        <color rgb="FF000000"/>
        <rFont val="TH Sarabun New"/>
        <family val="2"/>
      </rPr>
      <t xml:space="preserve"> เป็นกรรมการใดกรรมการหนึ่ง/กรรมการเฉพาะกิจของหลักสูตร/แผนกวิชา/สาขาวิชา/สาขา/คณะ 5 งาน หรือ กรรมการปฏิบัติเฉพาะกิจ อย่างน้อย 6 งาน</t>
    </r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</si>
</sst>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[$-D00041E]0"/>
    <numFmt numFmtId="165" formatCode="[$-107041E]d\ mmmm\ yyyy;@"/>
    <numFmt numFmtId="166" formatCode="_(* #,##0_);_(* \(#,##0\);_(* &quot;-&quot;??_);_(@_)"/>
  </numFmts>
  <fonts count="15">
    <font>
      <sz val="11"/>
      <color theme="1"/>
      <name val="Calibri"/>
      <family val="2"/>
      <scheme val="minor"/>
    </font>
    <font>
      <b/>
      <u/>
      <sz val="14"/>
      <color theme="1"/>
      <name val="TH Sarabun New"/>
      <family val="2"/>
    </font>
    <font>
      <sz val="14"/>
      <color theme="1"/>
      <name val="TH Sarabun New"/>
      <family val="2"/>
    </font>
    <font>
      <b/>
      <sz val="14"/>
      <color theme="1"/>
      <name val="TH Sarabun New"/>
      <family val="2"/>
    </font>
    <font>
      <sz val="14"/>
      <color rgb="FFFF0000"/>
      <name val="TH Sarabun New"/>
      <family val="2"/>
    </font>
    <font>
      <b/>
      <sz val="14"/>
      <color rgb="FF000000"/>
      <name val="TH Sarabun New"/>
      <family val="2"/>
    </font>
    <font>
      <sz val="14"/>
      <color rgb="FF000000"/>
      <name val="TH Sarabun New"/>
      <family val="2"/>
    </font>
    <font>
      <b/>
      <u/>
      <sz val="14"/>
      <color rgb="FF000000"/>
      <name val="TH Sarabun New"/>
      <family val="2"/>
    </font>
    <font>
      <u/>
      <sz val="14"/>
      <color rgb="FF000000"/>
      <name val="TH Sarabun New"/>
      <family val="2"/>
    </font>
    <font>
      <u/>
      <sz val="14"/>
      <color rgb="FFFF0000"/>
      <name val="TH Sarabun New"/>
      <family val="2"/>
    </font>
    <font>
      <b/>
      <sz val="16"/>
      <color theme="1"/>
      <name val="TH Sarabun New"/>
      <family val="2"/>
    </font>
    <font>
      <u/>
      <sz val="14"/>
      <color theme="1"/>
      <name val="TH Sarabun New"/>
      <family val="2"/>
    </font>
    <font>
      <sz val="11"/>
      <color theme="1"/>
      <name val="Calibri"/>
      <family val="2"/>
      <scheme val="minor"/>
    </font>
    <font>
      <sz val="16"/>
      <color theme="1"/>
      <name val="TH Sarabun New"/>
      <family val="2"/>
    </font>
    <font>
      <sz val="14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3" fillId="0" borderId="1" xfId="0" quotePrefix="1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2" fillId="0" borderId="6" xfId="0" applyFont="1" applyBorder="1" applyAlignment="1">
      <alignment horizontal="right" wrapText="1"/>
    </xf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3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/>
    <xf numFmtId="0" fontId="6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3" fillId="0" borderId="0" xfId="0" applyFont="1"/>
    <xf numFmtId="0" fontId="2" fillId="0" borderId="6" xfId="0" applyFont="1" applyBorder="1"/>
    <xf numFmtId="0" fontId="2" fillId="0" borderId="5" xfId="0" applyFont="1" applyBorder="1"/>
    <xf numFmtId="164" fontId="2" fillId="0" borderId="7" xfId="0" applyNumberFormat="1" applyFont="1" applyBorder="1"/>
    <xf numFmtId="164" fontId="2" fillId="0" borderId="12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164" fontId="2" fillId="0" borderId="15" xfId="0" applyNumberFormat="1" applyFont="1" applyBorder="1"/>
    <xf numFmtId="0" fontId="2" fillId="0" borderId="15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2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indent="1"/>
    </xf>
    <xf numFmtId="0" fontId="2" fillId="0" borderId="8" xfId="0" applyFont="1" applyBorder="1" applyAlignment="1">
      <alignment horizontal="right"/>
    </xf>
    <xf numFmtId="0" fontId="3" fillId="0" borderId="6" xfId="0" applyFont="1" applyBorder="1"/>
    <xf numFmtId="0" fontId="3" fillId="0" borderId="8" xfId="0" applyFont="1" applyBorder="1" applyAlignment="1">
      <alignment horizontal="left" indent="1"/>
    </xf>
    <xf numFmtId="0" fontId="2" fillId="0" borderId="17" xfId="0" applyFont="1" applyBorder="1"/>
    <xf numFmtId="0" fontId="13" fillId="0" borderId="0" xfId="0" applyFont="1"/>
    <xf numFmtId="0" fontId="13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3" fillId="0" borderId="19" xfId="0" applyFont="1" applyBorder="1"/>
    <xf numFmtId="0" fontId="13" fillId="0" borderId="0" xfId="0" applyFont="1" applyBorder="1"/>
    <xf numFmtId="0" fontId="13" fillId="0" borderId="11" xfId="0" applyFont="1" applyBorder="1"/>
    <xf numFmtId="0" fontId="13" fillId="0" borderId="17" xfId="0" applyFont="1" applyBorder="1"/>
    <xf numFmtId="0" fontId="13" fillId="0" borderId="0" xfId="0" quotePrefix="1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3" fillId="0" borderId="17" xfId="0" applyFont="1" applyBorder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right"/>
    </xf>
    <xf numFmtId="0" fontId="13" fillId="0" borderId="0" xfId="0" applyFont="1" applyBorder="1" applyAlignment="1">
      <alignment horizontal="left"/>
    </xf>
    <xf numFmtId="0" fontId="13" fillId="0" borderId="17" xfId="0" applyFont="1" applyBorder="1" applyAlignment="1">
      <alignment horizontal="left" indent="1"/>
    </xf>
    <xf numFmtId="0" fontId="13" fillId="0" borderId="18" xfId="0" applyFont="1" applyBorder="1"/>
    <xf numFmtId="0" fontId="13" fillId="0" borderId="6" xfId="0" applyFont="1" applyBorder="1"/>
    <xf numFmtId="0" fontId="13" fillId="0" borderId="5" xfId="0" applyFont="1" applyBorder="1"/>
    <xf numFmtId="0" fontId="13" fillId="0" borderId="7" xfId="0" applyFont="1" applyBorder="1"/>
    <xf numFmtId="0" fontId="13" fillId="0" borderId="8" xfId="0" applyFont="1" applyBorder="1"/>
    <xf numFmtId="0" fontId="13" fillId="0" borderId="9" xfId="0" applyFont="1" applyBorder="1"/>
    <xf numFmtId="0" fontId="13" fillId="0" borderId="10" xfId="0" applyFont="1" applyBorder="1"/>
    <xf numFmtId="0" fontId="13" fillId="0" borderId="12" xfId="0" applyFont="1" applyBorder="1"/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3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13" fillId="0" borderId="14" xfId="0" applyFont="1" applyBorder="1"/>
    <xf numFmtId="0" fontId="13" fillId="0" borderId="4" xfId="0" applyFont="1" applyBorder="1"/>
    <xf numFmtId="0" fontId="13" fillId="0" borderId="13" xfId="0" applyFont="1" applyBorder="1"/>
    <xf numFmtId="0" fontId="13" fillId="0" borderId="15" xfId="0" applyFont="1" applyBorder="1"/>
    <xf numFmtId="0" fontId="13" fillId="0" borderId="18" xfId="0" applyFont="1" applyBorder="1" applyAlignment="1">
      <alignment horizontal="right"/>
    </xf>
    <xf numFmtId="0" fontId="3" fillId="0" borderId="4" xfId="0" applyFont="1" applyBorder="1" applyAlignment="1"/>
    <xf numFmtId="0" fontId="3" fillId="0" borderId="15" xfId="0" applyFont="1" applyBorder="1" applyAlignment="1"/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2" fillId="0" borderId="3" xfId="0" applyFont="1" applyBorder="1"/>
    <xf numFmtId="0" fontId="1" fillId="0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vertical="center"/>
    </xf>
    <xf numFmtId="0" fontId="13" fillId="0" borderId="17" xfId="0" applyFont="1" applyBorder="1" applyAlignment="1">
      <alignment horizontal="center" vertical="top"/>
    </xf>
    <xf numFmtId="0" fontId="13" fillId="0" borderId="19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3" fillId="0" borderId="18" xfId="0" applyFont="1" applyBorder="1" applyAlignment="1">
      <alignment horizontal="left" vertical="top" indent="1"/>
    </xf>
    <xf numFmtId="0" fontId="13" fillId="0" borderId="17" xfId="0" applyFont="1" applyBorder="1" applyAlignment="1">
      <alignment vertical="center"/>
    </xf>
    <xf numFmtId="0" fontId="13" fillId="0" borderId="17" xfId="0" applyFont="1" applyBorder="1" applyAlignment="1">
      <alignment horizontal="center"/>
    </xf>
    <xf numFmtId="0" fontId="13" fillId="0" borderId="17" xfId="0" applyFont="1" applyBorder="1" applyAlignment="1">
      <alignment horizontal="left" indent="1"/>
    </xf>
    <xf numFmtId="0" fontId="13" fillId="0" borderId="17" xfId="0" applyFont="1" applyBorder="1" applyAlignment="1">
      <alignment horizontal="left" vertical="top" indent="1"/>
    </xf>
    <xf numFmtId="166" fontId="13" fillId="0" borderId="18" xfId="1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417388</xdr:colOff>
      <xdr:row>34</xdr:row>
      <xdr:rowOff>256854</xdr:rowOff>
    </xdr:from>
    <xdr:to>
      <xdr:col>14</xdr:col>
      <xdr:colOff>610028</xdr:colOff>
      <xdr:row>35</xdr:row>
      <xdr:rowOff>42809</xdr:rowOff>
    </xdr:to>
    <xdr:sp macro="" textlink="">
      <xdr:nvSpPr>
        <xdr:cNvPr id="20" name="Rectangle 19"/>
        <xdr:cNvSpPr/>
      </xdr:nvSpPr>
      <xdr:spPr>
        <a:xfrm>
          <a:off x="8957781" y="10514958"/>
          <a:ext cx="192640" cy="90969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417388</xdr:colOff>
      <xdr:row>34</xdr:row>
      <xdr:rowOff>251503</xdr:rowOff>
    </xdr:from>
    <xdr:to>
      <xdr:col>12</xdr:col>
      <xdr:colOff>0</xdr:colOff>
      <xdr:row>35</xdr:row>
      <xdr:rowOff>37458</xdr:rowOff>
    </xdr:to>
    <xdr:sp macro="" textlink="">
      <xdr:nvSpPr>
        <xdr:cNvPr id="2" name="Rectangle 1"/>
        <xdr:cNvSpPr/>
      </xdr:nvSpPr>
      <xdr:spPr>
        <a:xfrm>
          <a:off x="7127697" y="10509607"/>
          <a:ext cx="192640" cy="90969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13" Type="http://schemas.openxmlformats.org/officeDocument/2006/relationships/ctrlProp" Target="../ctrlProps/ctrlProp18.x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5" Type="http://schemas.openxmlformats.org/officeDocument/2006/relationships/ctrlProp" Target="../ctrlProps/ctrlProp2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Relationship Id="rId14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P50"/>
  <sheetViews>
    <sheetView view="pageBreakPreview" zoomScaleNormal="100" zoomScaleSheetLayoutView="100" workbookViewId="0">
      <selection activeCell="A28" sqref="A28"/>
    </sheetView>
  </sheetViews>
  <sheetFormatPr defaultColWidth="9.140625" defaultRowHeight="20.25"/>
  <cols>
    <col min="1" max="16384" width="9.140625" style="98"/>
  </cols>
  <sheetData>
    <row r="1" spans="1:16">
      <c r="A1" s="100" t="s">
        <v>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6">
      <c r="A2" s="100" t="s">
        <v>208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4" spans="1:16">
      <c r="C4" s="98" t="s">
        <v>169</v>
      </c>
      <c r="F4" s="98" t="s">
        <v>168</v>
      </c>
      <c r="J4" s="98" t="s">
        <v>167</v>
      </c>
      <c r="M4" s="98" t="s">
        <v>166</v>
      </c>
    </row>
    <row r="5" spans="1:16">
      <c r="D5" s="101"/>
      <c r="E5" s="101"/>
      <c r="F5" s="101"/>
      <c r="G5" s="101"/>
      <c r="H5" s="101"/>
      <c r="I5" s="101"/>
      <c r="J5" s="101"/>
      <c r="K5" s="101"/>
      <c r="L5" s="101"/>
      <c r="M5" s="101"/>
    </row>
    <row r="7" spans="1:16">
      <c r="D7" s="98" t="s">
        <v>170</v>
      </c>
      <c r="F7" s="104"/>
      <c r="G7" s="104"/>
      <c r="I7" s="98" t="s">
        <v>171</v>
      </c>
      <c r="J7" s="106" t="s">
        <v>172</v>
      </c>
      <c r="K7" s="108"/>
      <c r="L7" s="105" t="s">
        <v>173</v>
      </c>
      <c r="M7" s="108"/>
      <c r="N7" s="98" t="s">
        <v>174</v>
      </c>
    </row>
    <row r="9" spans="1:16">
      <c r="A9" s="98" t="s">
        <v>2</v>
      </c>
      <c r="I9" s="98" t="s">
        <v>175</v>
      </c>
      <c r="J9" s="106" t="s">
        <v>176</v>
      </c>
      <c r="K9" s="108"/>
      <c r="L9" s="105" t="s">
        <v>177</v>
      </c>
      <c r="M9" s="108"/>
      <c r="N9" s="98" t="s">
        <v>174</v>
      </c>
    </row>
    <row r="13" spans="1:16">
      <c r="B13" s="110" t="s">
        <v>178</v>
      </c>
      <c r="C13" s="153"/>
      <c r="D13" s="153"/>
      <c r="E13" s="153"/>
      <c r="F13" s="153"/>
      <c r="G13" s="106" t="s">
        <v>152</v>
      </c>
      <c r="H13" s="154"/>
      <c r="I13" s="154"/>
      <c r="J13" s="154"/>
      <c r="K13" s="106" t="s">
        <v>179</v>
      </c>
      <c r="L13" s="153"/>
      <c r="M13" s="153"/>
      <c r="N13" s="153"/>
      <c r="O13" s="153"/>
      <c r="P13" s="153"/>
    </row>
    <row r="15" spans="1:16">
      <c r="C15" s="110" t="s">
        <v>180</v>
      </c>
      <c r="D15" s="153"/>
      <c r="E15" s="153"/>
      <c r="F15" s="153"/>
      <c r="G15" s="153"/>
      <c r="H15" s="106" t="s">
        <v>152</v>
      </c>
      <c r="I15" s="153"/>
      <c r="J15" s="153"/>
      <c r="K15" s="153"/>
      <c r="L15" s="153"/>
    </row>
    <row r="17" spans="1:16">
      <c r="A17" s="98" t="s">
        <v>2</v>
      </c>
    </row>
    <row r="18" spans="1:16">
      <c r="B18" s="109" t="s">
        <v>3</v>
      </c>
    </row>
    <row r="19" spans="1:16">
      <c r="B19" s="98" t="s">
        <v>181</v>
      </c>
    </row>
    <row r="20" spans="1:16">
      <c r="B20" s="98" t="s">
        <v>182</v>
      </c>
    </row>
    <row r="21" spans="1:16">
      <c r="B21" s="98" t="s">
        <v>4</v>
      </c>
    </row>
    <row r="22" spans="1:16">
      <c r="B22" s="98" t="s">
        <v>5</v>
      </c>
    </row>
    <row r="23" spans="1:16">
      <c r="B23" s="98" t="s">
        <v>183</v>
      </c>
    </row>
    <row r="26" spans="1:16">
      <c r="A26" s="100" t="s">
        <v>6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1:16">
      <c r="A27" s="100" t="s">
        <v>209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1:16">
      <c r="A28" s="98" t="s">
        <v>2</v>
      </c>
      <c r="G28" s="98" t="s">
        <v>186</v>
      </c>
      <c r="H28" s="106" t="s">
        <v>172</v>
      </c>
      <c r="I28" s="108"/>
      <c r="J28" s="105" t="s">
        <v>173</v>
      </c>
      <c r="K28" s="108"/>
      <c r="L28" s="98" t="s">
        <v>174</v>
      </c>
    </row>
    <row r="29" spans="1:16">
      <c r="G29" s="98" t="s">
        <v>188</v>
      </c>
      <c r="H29" s="106" t="s">
        <v>176</v>
      </c>
      <c r="I29" s="108"/>
      <c r="J29" s="105" t="s">
        <v>177</v>
      </c>
      <c r="K29" s="108"/>
      <c r="L29" s="98" t="s">
        <v>174</v>
      </c>
    </row>
    <row r="30" spans="1:16" ht="15" customHeight="1">
      <c r="H30" s="106"/>
      <c r="I30" s="111"/>
      <c r="J30" s="105"/>
      <c r="K30" s="111"/>
    </row>
    <row r="31" spans="1:16">
      <c r="C31" s="110" t="s">
        <v>185</v>
      </c>
      <c r="D31" s="160"/>
      <c r="E31" s="160"/>
      <c r="F31" s="160"/>
      <c r="G31" s="160"/>
      <c r="H31" s="160"/>
      <c r="I31" s="160"/>
      <c r="J31" s="109" t="s">
        <v>184</v>
      </c>
    </row>
    <row r="32" spans="1:16">
      <c r="A32" s="98" t="s">
        <v>194</v>
      </c>
      <c r="B32" s="161"/>
      <c r="C32" s="161"/>
      <c r="D32" s="161"/>
      <c r="E32" s="161"/>
      <c r="H32" s="106" t="s">
        <v>193</v>
      </c>
      <c r="I32" s="162"/>
      <c r="J32" s="162"/>
      <c r="K32" s="162"/>
      <c r="M32" s="106" t="s">
        <v>192</v>
      </c>
      <c r="N32" s="162"/>
      <c r="O32" s="162"/>
      <c r="P32" s="162"/>
    </row>
    <row r="33" spans="1:16">
      <c r="B33" s="107" t="s">
        <v>197</v>
      </c>
      <c r="C33" s="164"/>
      <c r="D33" s="164"/>
      <c r="E33" s="98" t="s">
        <v>196</v>
      </c>
      <c r="F33" s="98" t="s">
        <v>195</v>
      </c>
      <c r="H33" s="112"/>
      <c r="I33" s="104"/>
      <c r="J33" s="104"/>
      <c r="K33" s="106" t="s">
        <v>179</v>
      </c>
      <c r="L33" s="163"/>
      <c r="M33" s="163"/>
      <c r="N33" s="163"/>
      <c r="O33" s="163"/>
      <c r="P33" s="163"/>
    </row>
    <row r="34" spans="1:16">
      <c r="B34" s="98" t="s">
        <v>199</v>
      </c>
      <c r="E34" s="163"/>
      <c r="F34" s="163"/>
      <c r="G34" s="163"/>
      <c r="H34" s="163"/>
      <c r="I34" s="163"/>
      <c r="K34" s="106" t="s">
        <v>198</v>
      </c>
      <c r="L34" s="159"/>
      <c r="M34" s="159"/>
      <c r="N34" s="159"/>
      <c r="O34" s="159"/>
      <c r="P34" s="159"/>
    </row>
    <row r="35" spans="1:16">
      <c r="A35" s="98" t="s">
        <v>203</v>
      </c>
      <c r="D35" s="104"/>
      <c r="E35" s="106" t="s">
        <v>204</v>
      </c>
      <c r="F35" s="113"/>
      <c r="G35" s="113"/>
      <c r="H35" s="106" t="s">
        <v>205</v>
      </c>
      <c r="I35" s="113"/>
      <c r="J35" s="98" t="s">
        <v>206</v>
      </c>
      <c r="L35" s="132" t="s">
        <v>207</v>
      </c>
      <c r="M35" s="113"/>
      <c r="N35" s="98" t="s">
        <v>204</v>
      </c>
      <c r="O35" s="132" t="s">
        <v>9</v>
      </c>
    </row>
    <row r="36" spans="1:16">
      <c r="A36" s="98" t="s">
        <v>190</v>
      </c>
    </row>
    <row r="38" spans="1:16">
      <c r="A38" s="155" t="s">
        <v>7</v>
      </c>
      <c r="B38" s="156"/>
      <c r="C38" s="156"/>
      <c r="D38" s="165" t="s">
        <v>187</v>
      </c>
      <c r="E38" s="166"/>
      <c r="F38" s="167" t="s">
        <v>189</v>
      </c>
      <c r="G38" s="166"/>
      <c r="H38" s="155" t="s">
        <v>7</v>
      </c>
      <c r="I38" s="156"/>
      <c r="J38" s="156"/>
      <c r="K38" s="156"/>
      <c r="L38" s="156"/>
      <c r="M38" s="165" t="s">
        <v>187</v>
      </c>
      <c r="N38" s="166"/>
      <c r="O38" s="167" t="s">
        <v>189</v>
      </c>
      <c r="P38" s="166"/>
    </row>
    <row r="39" spans="1:16">
      <c r="A39" s="157"/>
      <c r="B39" s="158"/>
      <c r="C39" s="158"/>
      <c r="D39" s="121" t="s">
        <v>8</v>
      </c>
      <c r="E39" s="124" t="s">
        <v>9</v>
      </c>
      <c r="F39" s="122" t="s">
        <v>8</v>
      </c>
      <c r="G39" s="122" t="s">
        <v>9</v>
      </c>
      <c r="H39" s="157"/>
      <c r="I39" s="158"/>
      <c r="J39" s="158"/>
      <c r="K39" s="158"/>
      <c r="L39" s="158"/>
      <c r="M39" s="121" t="s">
        <v>8</v>
      </c>
      <c r="N39" s="124" t="s">
        <v>9</v>
      </c>
      <c r="O39" s="123" t="s">
        <v>8</v>
      </c>
      <c r="P39" s="124" t="s">
        <v>9</v>
      </c>
    </row>
    <row r="40" spans="1:16">
      <c r="A40" s="114" t="s">
        <v>10</v>
      </c>
      <c r="B40" s="115"/>
      <c r="C40" s="115"/>
      <c r="D40" s="114"/>
      <c r="E40" s="114"/>
      <c r="F40" s="125"/>
      <c r="G40" s="116"/>
      <c r="H40" s="114" t="s">
        <v>200</v>
      </c>
      <c r="I40" s="115"/>
      <c r="J40" s="115"/>
      <c r="K40" s="115"/>
      <c r="L40" s="115"/>
      <c r="M40" s="114"/>
      <c r="N40" s="125"/>
      <c r="O40" s="115"/>
      <c r="P40" s="125"/>
    </row>
    <row r="41" spans="1:16">
      <c r="A41" s="128" t="s">
        <v>11</v>
      </c>
      <c r="B41" s="129"/>
      <c r="C41" s="129"/>
      <c r="D41" s="128"/>
      <c r="E41" s="128"/>
      <c r="F41" s="130"/>
      <c r="G41" s="131"/>
      <c r="H41" s="119" t="s">
        <v>201</v>
      </c>
      <c r="I41" s="103"/>
      <c r="J41" s="103"/>
      <c r="K41" s="103"/>
      <c r="L41" s="103"/>
      <c r="M41" s="119"/>
      <c r="N41" s="127"/>
      <c r="O41" s="103"/>
      <c r="P41" s="127"/>
    </row>
    <row r="42" spans="1:16">
      <c r="A42" s="117" t="s">
        <v>12</v>
      </c>
      <c r="B42" s="102"/>
      <c r="C42" s="102"/>
      <c r="D42" s="117"/>
      <c r="E42" s="117"/>
      <c r="F42" s="126"/>
      <c r="G42" s="118"/>
      <c r="H42" s="128" t="s">
        <v>14</v>
      </c>
      <c r="I42" s="129"/>
      <c r="J42" s="129"/>
      <c r="K42" s="129"/>
      <c r="L42" s="129"/>
      <c r="M42" s="128"/>
      <c r="N42" s="130"/>
      <c r="O42" s="129"/>
      <c r="P42" s="130"/>
    </row>
    <row r="43" spans="1:16">
      <c r="A43" s="128" t="s">
        <v>13</v>
      </c>
      <c r="B43" s="129"/>
      <c r="C43" s="129"/>
      <c r="D43" s="128"/>
      <c r="E43" s="128"/>
      <c r="F43" s="130"/>
      <c r="G43" s="131"/>
      <c r="I43" s="102"/>
      <c r="J43" s="102"/>
      <c r="K43" s="102"/>
      <c r="L43" s="102"/>
      <c r="M43" s="115"/>
      <c r="N43" s="115"/>
      <c r="O43" s="115"/>
      <c r="P43" s="118"/>
    </row>
    <row r="44" spans="1:16">
      <c r="A44" s="119" t="s">
        <v>15</v>
      </c>
      <c r="B44" s="103"/>
      <c r="C44" s="103"/>
      <c r="D44" s="119"/>
      <c r="E44" s="119"/>
      <c r="F44" s="127"/>
      <c r="G44" s="120"/>
      <c r="H44" s="119"/>
      <c r="I44" s="103"/>
      <c r="J44" s="103"/>
      <c r="K44" s="103"/>
      <c r="L44" s="103"/>
      <c r="M44" s="103"/>
      <c r="N44" s="103"/>
      <c r="O44" s="103"/>
      <c r="P44" s="120"/>
    </row>
    <row r="46" spans="1:16">
      <c r="E46" s="106" t="s">
        <v>154</v>
      </c>
      <c r="F46" s="104"/>
      <c r="G46" s="104"/>
      <c r="H46" s="104"/>
      <c r="I46" s="104"/>
      <c r="J46" s="98" t="s">
        <v>202</v>
      </c>
    </row>
    <row r="47" spans="1:16">
      <c r="A47" s="98" t="s">
        <v>191</v>
      </c>
    </row>
    <row r="48" spans="1:16">
      <c r="A48" s="104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</row>
    <row r="49" spans="1:16">
      <c r="A49" s="104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</row>
    <row r="50" spans="1:16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</row>
  </sheetData>
  <mergeCells count="19">
    <mergeCell ref="A38:C39"/>
    <mergeCell ref="H38:L39"/>
    <mergeCell ref="L34:P34"/>
    <mergeCell ref="D31:I31"/>
    <mergeCell ref="B32:E32"/>
    <mergeCell ref="N32:P32"/>
    <mergeCell ref="L33:P33"/>
    <mergeCell ref="C33:D33"/>
    <mergeCell ref="I32:K32"/>
    <mergeCell ref="E34:I34"/>
    <mergeCell ref="D38:E38"/>
    <mergeCell ref="F38:G38"/>
    <mergeCell ref="M38:N38"/>
    <mergeCell ref="O38:P38"/>
    <mergeCell ref="I15:L15"/>
    <mergeCell ref="D15:G15"/>
    <mergeCell ref="C13:F13"/>
    <mergeCell ref="H13:J13"/>
    <mergeCell ref="L13:P13"/>
  </mergeCells>
  <printOptions horizontalCentered="1"/>
  <pageMargins left="0.3" right="0.3" top="0.5" bottom="0.5" header="0.3" footer="0.3"/>
  <pageSetup scale="90" orientation="landscape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110"/>
  <sheetViews>
    <sheetView view="pageBreakPreview" zoomScale="110" zoomScaleNormal="100" zoomScaleSheetLayoutView="110" workbookViewId="0">
      <selection activeCell="E7" sqref="E7"/>
    </sheetView>
  </sheetViews>
  <sheetFormatPr defaultColWidth="9.140625" defaultRowHeight="18"/>
  <cols>
    <col min="1" max="1" width="42.7109375" style="2" customWidth="1"/>
    <col min="2" max="2" width="45.5703125" style="2" customWidth="1"/>
    <col min="3" max="7" width="5.85546875" style="2" customWidth="1"/>
    <col min="8" max="16384" width="9.140625" style="2"/>
  </cols>
  <sheetData>
    <row r="1" spans="1:10">
      <c r="A1" s="1" t="s">
        <v>18</v>
      </c>
    </row>
    <row r="2" spans="1:10">
      <c r="A2" s="180" t="s">
        <v>19</v>
      </c>
      <c r="B2" s="180" t="s">
        <v>23</v>
      </c>
      <c r="C2" s="180" t="s">
        <v>28</v>
      </c>
      <c r="D2" s="180"/>
      <c r="E2" s="180"/>
      <c r="F2" s="180"/>
      <c r="G2" s="180"/>
      <c r="H2" s="28" t="s">
        <v>56</v>
      </c>
      <c r="I2" s="28" t="s">
        <v>57</v>
      </c>
      <c r="J2" s="28" t="s">
        <v>58</v>
      </c>
    </row>
    <row r="3" spans="1:10" ht="162">
      <c r="A3" s="181"/>
      <c r="B3" s="181"/>
      <c r="C3" s="181"/>
      <c r="D3" s="181"/>
      <c r="E3" s="181"/>
      <c r="F3" s="181"/>
      <c r="G3" s="181"/>
      <c r="H3" s="3" t="s">
        <v>0</v>
      </c>
      <c r="I3" s="3" t="s">
        <v>59</v>
      </c>
      <c r="J3" s="3" t="s">
        <v>60</v>
      </c>
    </row>
    <row r="4" spans="1:10" ht="36">
      <c r="A4" s="181"/>
      <c r="B4" s="181"/>
      <c r="C4" s="182"/>
      <c r="D4" s="182"/>
      <c r="E4" s="182"/>
      <c r="F4" s="182"/>
      <c r="G4" s="182"/>
      <c r="H4" s="3"/>
      <c r="I4" s="4"/>
      <c r="J4" s="3" t="s">
        <v>41</v>
      </c>
    </row>
    <row r="5" spans="1:10">
      <c r="A5" s="182"/>
      <c r="B5" s="182"/>
      <c r="C5" s="23">
        <v>1</v>
      </c>
      <c r="D5" s="23">
        <v>2</v>
      </c>
      <c r="E5" s="23">
        <v>3</v>
      </c>
      <c r="F5" s="23">
        <v>4</v>
      </c>
      <c r="G5" s="23">
        <v>5</v>
      </c>
      <c r="H5" s="14"/>
      <c r="I5" s="14"/>
      <c r="J5" s="25">
        <v>100</v>
      </c>
    </row>
    <row r="6" spans="1:10">
      <c r="A6" s="41" t="s">
        <v>20</v>
      </c>
      <c r="B6" s="5"/>
      <c r="C6" s="6"/>
      <c r="D6" s="6"/>
      <c r="E6" s="6"/>
      <c r="F6" s="6"/>
      <c r="G6" s="6"/>
      <c r="H6" s="6"/>
      <c r="I6" s="6"/>
      <c r="J6" s="8"/>
    </row>
    <row r="7" spans="1:10" ht="19.5" customHeight="1">
      <c r="A7" s="5" t="s">
        <v>210</v>
      </c>
      <c r="B7" s="172" t="s">
        <v>212</v>
      </c>
      <c r="C7" s="6"/>
      <c r="D7" s="6"/>
      <c r="E7" s="6"/>
      <c r="F7" s="6"/>
      <c r="G7" s="6"/>
      <c r="H7" s="145">
        <v>4</v>
      </c>
      <c r="I7" s="24">
        <v>50</v>
      </c>
      <c r="J7" s="24">
        <f>+H7*I7/100</f>
        <v>2</v>
      </c>
    </row>
    <row r="8" spans="1:10">
      <c r="A8" s="4" t="s">
        <v>21</v>
      </c>
      <c r="B8" s="172"/>
      <c r="C8" s="6"/>
      <c r="D8" s="6"/>
      <c r="E8" s="6"/>
      <c r="F8" s="6"/>
      <c r="G8" s="6"/>
      <c r="H8" s="6"/>
      <c r="I8" s="7"/>
      <c r="J8" s="8"/>
    </row>
    <row r="9" spans="1:10" ht="36">
      <c r="A9" s="4" t="s">
        <v>24</v>
      </c>
      <c r="B9" s="172"/>
      <c r="C9" s="6"/>
      <c r="D9" s="6"/>
      <c r="E9" s="6"/>
      <c r="F9" s="6"/>
      <c r="G9" s="6"/>
      <c r="H9" s="6"/>
      <c r="I9" s="7"/>
      <c r="J9" s="8"/>
    </row>
    <row r="10" spans="1:10" ht="21.75" customHeight="1">
      <c r="A10" s="183" t="s">
        <v>29</v>
      </c>
      <c r="B10" s="172"/>
      <c r="C10" s="6"/>
      <c r="D10" s="6"/>
      <c r="E10" s="6"/>
      <c r="F10" s="6"/>
      <c r="G10" s="6"/>
      <c r="H10" s="6"/>
      <c r="I10" s="7"/>
      <c r="J10" s="8"/>
    </row>
    <row r="11" spans="1:10" ht="22.5" customHeight="1">
      <c r="A11" s="183"/>
      <c r="B11" s="172" t="s">
        <v>211</v>
      </c>
      <c r="C11" s="6"/>
      <c r="D11" s="6"/>
      <c r="E11" s="6"/>
      <c r="F11" s="6"/>
      <c r="G11" s="6"/>
      <c r="H11" s="6"/>
      <c r="I11" s="7"/>
      <c r="J11" s="8"/>
    </row>
    <row r="12" spans="1:10">
      <c r="A12" s="183"/>
      <c r="B12" s="172"/>
      <c r="C12" s="6"/>
      <c r="D12" s="6"/>
      <c r="E12" s="6"/>
      <c r="F12" s="6"/>
      <c r="G12" s="6"/>
      <c r="H12" s="6"/>
      <c r="I12" s="7"/>
      <c r="J12" s="8"/>
    </row>
    <row r="13" spans="1:10" ht="36">
      <c r="A13" s="4" t="s">
        <v>35</v>
      </c>
      <c r="B13" s="172"/>
      <c r="C13" s="6"/>
      <c r="D13" s="6"/>
      <c r="E13" s="6"/>
      <c r="F13" s="6"/>
      <c r="G13" s="6"/>
      <c r="H13" s="6"/>
      <c r="I13" s="7"/>
      <c r="J13" s="8"/>
    </row>
    <row r="14" spans="1:10" ht="36">
      <c r="A14" s="4" t="s">
        <v>42</v>
      </c>
      <c r="B14" s="172"/>
      <c r="C14" s="6"/>
      <c r="D14" s="6"/>
      <c r="E14" s="6"/>
      <c r="F14" s="6"/>
      <c r="G14" s="6"/>
      <c r="H14" s="6"/>
      <c r="I14" s="7"/>
      <c r="J14" s="8"/>
    </row>
    <row r="15" spans="1:10" ht="22.5" customHeight="1">
      <c r="A15" s="4"/>
      <c r="B15" s="172" t="s">
        <v>213</v>
      </c>
      <c r="C15" s="6"/>
      <c r="D15" s="6"/>
      <c r="E15" s="6"/>
      <c r="F15" s="6"/>
      <c r="G15" s="6"/>
      <c r="H15" s="6"/>
      <c r="I15" s="7"/>
      <c r="J15" s="8"/>
    </row>
    <row r="16" spans="1:10">
      <c r="A16" s="4"/>
      <c r="B16" s="172"/>
      <c r="C16" s="6"/>
      <c r="D16" s="6"/>
      <c r="E16" s="6"/>
      <c r="F16" s="6"/>
      <c r="G16" s="6"/>
      <c r="H16" s="6"/>
      <c r="I16" s="7"/>
      <c r="J16" s="8"/>
    </row>
    <row r="17" spans="1:10">
      <c r="A17" s="179" t="s">
        <v>55</v>
      </c>
      <c r="B17" s="172"/>
      <c r="C17" s="6"/>
      <c r="D17" s="6"/>
      <c r="E17" s="6"/>
      <c r="F17" s="6"/>
      <c r="G17" s="6"/>
      <c r="H17" s="6"/>
      <c r="I17" s="7"/>
      <c r="J17" s="8"/>
    </row>
    <row r="18" spans="1:10" ht="22.5" customHeight="1">
      <c r="A18" s="179"/>
      <c r="B18" s="172" t="s">
        <v>214</v>
      </c>
      <c r="C18" s="6"/>
      <c r="D18" s="6"/>
      <c r="E18" s="6"/>
      <c r="F18" s="6"/>
      <c r="G18" s="6"/>
      <c r="H18" s="6"/>
      <c r="I18" s="7"/>
      <c r="J18" s="8"/>
    </row>
    <row r="19" spans="1:10">
      <c r="A19" s="179"/>
      <c r="B19" s="172"/>
      <c r="C19" s="6"/>
      <c r="D19" s="6"/>
      <c r="E19" s="6"/>
      <c r="F19" s="6"/>
      <c r="G19" s="6"/>
      <c r="H19" s="6"/>
      <c r="I19" s="7"/>
      <c r="J19" s="8"/>
    </row>
    <row r="20" spans="1:10" ht="36">
      <c r="A20" s="179"/>
      <c r="B20" s="12" t="s">
        <v>215</v>
      </c>
      <c r="C20" s="6"/>
      <c r="D20" s="6"/>
      <c r="E20" s="6"/>
      <c r="F20" s="6"/>
      <c r="G20" s="6"/>
      <c r="H20" s="6"/>
      <c r="I20" s="7"/>
      <c r="J20" s="8"/>
    </row>
    <row r="21" spans="1:10">
      <c r="A21" s="4"/>
      <c r="B21" s="12"/>
      <c r="C21" s="6"/>
      <c r="D21" s="6"/>
      <c r="E21" s="6"/>
      <c r="F21" s="6"/>
      <c r="G21" s="6"/>
      <c r="H21" s="6"/>
      <c r="I21" s="7"/>
      <c r="J21" s="8"/>
    </row>
    <row r="22" spans="1:10">
      <c r="A22" s="4"/>
      <c r="B22" s="12"/>
      <c r="C22" s="6"/>
      <c r="D22" s="6"/>
      <c r="E22" s="6"/>
      <c r="F22" s="6"/>
      <c r="G22" s="6"/>
      <c r="H22" s="6"/>
      <c r="I22" s="7"/>
      <c r="J22" s="8"/>
    </row>
    <row r="23" spans="1:10">
      <c r="A23" s="18"/>
      <c r="B23" s="21"/>
      <c r="C23" s="15"/>
      <c r="D23" s="15"/>
      <c r="E23" s="15"/>
      <c r="F23" s="15"/>
      <c r="G23" s="15"/>
      <c r="H23" s="15"/>
      <c r="I23" s="16"/>
      <c r="J23" s="17"/>
    </row>
    <row r="24" spans="1:10" ht="21.75" customHeight="1">
      <c r="A24" s="177" t="s">
        <v>25</v>
      </c>
      <c r="B24" s="19"/>
      <c r="C24" s="19"/>
      <c r="D24" s="19"/>
      <c r="E24" s="19"/>
      <c r="F24" s="19"/>
      <c r="G24" s="19"/>
      <c r="H24" s="19"/>
      <c r="I24" s="20" t="s">
        <v>17</v>
      </c>
      <c r="J24" s="19"/>
    </row>
    <row r="25" spans="1:10" ht="108">
      <c r="A25" s="178"/>
      <c r="B25" s="4" t="s">
        <v>218</v>
      </c>
      <c r="C25" s="4"/>
      <c r="D25" s="4"/>
      <c r="E25" s="4"/>
      <c r="F25" s="4"/>
      <c r="G25" s="4"/>
      <c r="H25" s="146">
        <v>5</v>
      </c>
      <c r="I25" s="9">
        <v>10</v>
      </c>
      <c r="J25" s="24">
        <f>+H25*I25/100</f>
        <v>0.5</v>
      </c>
    </row>
    <row r="26" spans="1:10" ht="66.75" customHeight="1">
      <c r="A26" s="5" t="s">
        <v>216</v>
      </c>
      <c r="B26" s="4" t="s">
        <v>219</v>
      </c>
      <c r="C26" s="4"/>
      <c r="D26" s="4"/>
      <c r="E26" s="4"/>
      <c r="F26" s="4"/>
      <c r="G26" s="4"/>
      <c r="H26" s="4"/>
      <c r="I26" s="9"/>
      <c r="J26" s="4"/>
    </row>
    <row r="27" spans="1:10" ht="54">
      <c r="A27" s="4" t="s">
        <v>217</v>
      </c>
      <c r="B27" s="136" t="s">
        <v>220</v>
      </c>
      <c r="C27" s="4"/>
      <c r="D27" s="4"/>
      <c r="E27" s="4"/>
      <c r="F27" s="4"/>
      <c r="G27" s="4"/>
      <c r="H27" s="4"/>
      <c r="I27" s="9"/>
      <c r="J27" s="4"/>
    </row>
    <row r="28" spans="1:10" ht="64.5" customHeight="1">
      <c r="A28" s="4" t="s">
        <v>26</v>
      </c>
      <c r="B28" s="148" t="s">
        <v>221</v>
      </c>
      <c r="C28" s="4"/>
      <c r="D28" s="4"/>
      <c r="E28" s="4"/>
      <c r="F28" s="4"/>
      <c r="G28" s="4"/>
      <c r="H28" s="4"/>
      <c r="I28" s="9"/>
      <c r="J28" s="4"/>
    </row>
    <row r="29" spans="1:10" ht="90">
      <c r="A29" s="4" t="s">
        <v>30</v>
      </c>
      <c r="B29" s="148" t="s">
        <v>222</v>
      </c>
      <c r="C29" s="4"/>
      <c r="D29" s="4"/>
      <c r="E29" s="4"/>
      <c r="F29" s="4"/>
      <c r="G29" s="4"/>
      <c r="H29" s="4"/>
      <c r="I29" s="9"/>
      <c r="J29" s="4"/>
    </row>
    <row r="30" spans="1:10">
      <c r="A30" s="4" t="s">
        <v>36</v>
      </c>
      <c r="B30" s="147"/>
      <c r="C30" s="4"/>
      <c r="D30" s="4"/>
      <c r="E30" s="4"/>
      <c r="F30" s="4"/>
      <c r="G30" s="4"/>
      <c r="H30" s="4"/>
      <c r="I30" s="9"/>
      <c r="J30" s="4"/>
    </row>
    <row r="31" spans="1:10">
      <c r="A31" s="4"/>
      <c r="B31" s="147"/>
      <c r="C31" s="4"/>
      <c r="D31" s="4"/>
      <c r="E31" s="4"/>
      <c r="F31" s="4"/>
      <c r="G31" s="4"/>
      <c r="H31" s="4"/>
      <c r="I31" s="9"/>
      <c r="J31" s="4"/>
    </row>
    <row r="32" spans="1:10">
      <c r="A32" s="135"/>
      <c r="B32" s="149"/>
      <c r="C32" s="135"/>
      <c r="D32" s="135"/>
      <c r="E32" s="135"/>
      <c r="F32" s="135"/>
      <c r="G32" s="135"/>
      <c r="H32" s="135"/>
      <c r="I32" s="40"/>
      <c r="J32" s="135"/>
    </row>
    <row r="33" spans="1:10" ht="21.75" customHeight="1">
      <c r="A33" s="151" t="s">
        <v>31</v>
      </c>
      <c r="C33" s="4"/>
      <c r="D33" s="4"/>
      <c r="E33" s="4"/>
      <c r="F33" s="4"/>
      <c r="G33" s="4"/>
      <c r="H33" s="4"/>
      <c r="I33" s="9"/>
      <c r="J33" s="4"/>
    </row>
    <row r="34" spans="1:10" ht="21.75" customHeight="1">
      <c r="A34" s="44" t="s">
        <v>37</v>
      </c>
      <c r="B34" s="173" t="s">
        <v>70</v>
      </c>
      <c r="C34" s="4"/>
      <c r="D34" s="4"/>
      <c r="E34" s="4"/>
      <c r="F34" s="4"/>
      <c r="G34" s="4"/>
      <c r="H34" s="146">
        <v>5</v>
      </c>
      <c r="I34" s="9">
        <v>10</v>
      </c>
      <c r="J34" s="24">
        <f>+H34*I34/100</f>
        <v>0.5</v>
      </c>
    </row>
    <row r="35" spans="1:10" ht="21.75" customHeight="1">
      <c r="A35" s="22" t="s">
        <v>32</v>
      </c>
      <c r="B35" s="173"/>
      <c r="C35" s="4"/>
      <c r="D35" s="4"/>
      <c r="E35" s="4"/>
      <c r="F35" s="4"/>
      <c r="G35" s="4"/>
      <c r="H35" s="4"/>
      <c r="I35" s="9"/>
      <c r="J35" s="4"/>
    </row>
    <row r="36" spans="1:10" ht="21.75" customHeight="1">
      <c r="A36" s="22" t="s">
        <v>33</v>
      </c>
      <c r="B36" s="173"/>
      <c r="C36" s="4"/>
      <c r="D36" s="4"/>
      <c r="E36" s="4"/>
      <c r="F36" s="4"/>
      <c r="G36" s="4"/>
      <c r="H36" s="4"/>
      <c r="I36" s="9"/>
      <c r="J36" s="4"/>
    </row>
    <row r="37" spans="1:10" ht="21.75" customHeight="1">
      <c r="A37" s="22" t="s">
        <v>34</v>
      </c>
      <c r="B37" s="173"/>
      <c r="C37" s="4"/>
      <c r="D37" s="4"/>
      <c r="E37" s="4"/>
      <c r="F37" s="4"/>
      <c r="G37" s="4"/>
      <c r="H37" s="4"/>
      <c r="I37" s="9"/>
      <c r="J37" s="4"/>
    </row>
    <row r="38" spans="1:10" ht="21.75" customHeight="1">
      <c r="A38" s="22" t="s">
        <v>38</v>
      </c>
      <c r="B38" s="173"/>
      <c r="C38" s="4"/>
      <c r="D38" s="4"/>
      <c r="E38" s="4"/>
      <c r="F38" s="4"/>
      <c r="G38" s="4"/>
      <c r="H38" s="4"/>
      <c r="I38" s="9"/>
      <c r="J38" s="4"/>
    </row>
    <row r="39" spans="1:10" ht="21.75" customHeight="1">
      <c r="A39" s="5"/>
      <c r="B39" s="173"/>
      <c r="C39" s="4"/>
      <c r="D39" s="4"/>
      <c r="E39" s="4"/>
      <c r="F39" s="4"/>
      <c r="G39" s="4"/>
      <c r="H39" s="4"/>
      <c r="I39" s="9"/>
      <c r="J39" s="4"/>
    </row>
    <row r="40" spans="1:10" ht="21.75" customHeight="1">
      <c r="A40" s="5"/>
      <c r="B40" s="173"/>
      <c r="C40" s="4"/>
      <c r="D40" s="4"/>
      <c r="E40" s="4"/>
      <c r="F40" s="4"/>
      <c r="G40" s="4"/>
      <c r="H40" s="4"/>
      <c r="I40" s="9"/>
      <c r="J40" s="4"/>
    </row>
    <row r="41" spans="1:10" ht="21.75" hidden="1" customHeight="1">
      <c r="A41" s="5"/>
      <c r="B41" s="173"/>
      <c r="C41" s="4"/>
      <c r="D41" s="4"/>
      <c r="E41" s="4"/>
      <c r="F41" s="4"/>
      <c r="G41" s="4"/>
      <c r="H41" s="4"/>
      <c r="I41" s="9"/>
      <c r="J41" s="4"/>
    </row>
    <row r="42" spans="1:10" ht="21.75" customHeight="1">
      <c r="A42" s="42"/>
      <c r="B42" s="171" t="s">
        <v>71</v>
      </c>
      <c r="C42" s="4"/>
      <c r="D42" s="4"/>
      <c r="E42" s="4"/>
      <c r="F42" s="4"/>
      <c r="G42" s="4"/>
      <c r="H42" s="4"/>
      <c r="I42" s="4"/>
      <c r="J42" s="4"/>
    </row>
    <row r="43" spans="1:10" ht="21.75" customHeight="1">
      <c r="A43" s="42"/>
      <c r="B43" s="171"/>
      <c r="C43" s="4"/>
      <c r="D43" s="4"/>
      <c r="E43" s="4"/>
      <c r="F43" s="4"/>
      <c r="G43" s="4"/>
      <c r="H43" s="4"/>
      <c r="I43" s="4"/>
      <c r="J43" s="4"/>
    </row>
    <row r="44" spans="1:10" ht="21.75" customHeight="1">
      <c r="A44" s="42"/>
      <c r="B44" s="171"/>
      <c r="C44" s="4"/>
      <c r="D44" s="4"/>
      <c r="E44" s="4"/>
      <c r="F44" s="4"/>
      <c r="G44" s="4"/>
      <c r="H44" s="4"/>
      <c r="I44" s="4"/>
      <c r="J44" s="4"/>
    </row>
    <row r="45" spans="1:10" ht="21.75" customHeight="1">
      <c r="A45" s="42"/>
      <c r="B45" s="171"/>
      <c r="C45" s="4"/>
      <c r="D45" s="4"/>
      <c r="E45" s="4"/>
      <c r="F45" s="4"/>
      <c r="G45" s="4"/>
      <c r="H45" s="4"/>
      <c r="I45" s="4"/>
      <c r="J45" s="4"/>
    </row>
    <row r="46" spans="1:10" ht="0.75" customHeight="1">
      <c r="A46" s="42"/>
      <c r="B46" s="171"/>
      <c r="C46" s="4"/>
      <c r="D46" s="4"/>
      <c r="E46" s="4"/>
      <c r="F46" s="4"/>
      <c r="G46" s="4"/>
      <c r="H46" s="4"/>
      <c r="I46" s="4"/>
      <c r="J46" s="4"/>
    </row>
    <row r="47" spans="1:10" ht="21.75" customHeight="1">
      <c r="A47" s="42"/>
      <c r="B47" s="173" t="s">
        <v>72</v>
      </c>
      <c r="C47" s="4"/>
      <c r="D47" s="4"/>
      <c r="E47" s="4"/>
      <c r="F47" s="4"/>
      <c r="G47" s="4"/>
      <c r="H47" s="4"/>
      <c r="I47" s="26"/>
      <c r="J47" s="4"/>
    </row>
    <row r="48" spans="1:10" ht="21.75" customHeight="1">
      <c r="A48" s="42"/>
      <c r="B48" s="173"/>
      <c r="C48" s="4"/>
      <c r="D48" s="4"/>
      <c r="E48" s="4"/>
      <c r="F48" s="4"/>
      <c r="G48" s="4"/>
      <c r="H48" s="4"/>
      <c r="I48" s="10"/>
      <c r="J48" s="4"/>
    </row>
    <row r="49" spans="1:10" ht="21.75" customHeight="1">
      <c r="A49" s="42"/>
      <c r="B49" s="173"/>
      <c r="C49" s="4"/>
      <c r="D49" s="4"/>
      <c r="E49" s="4"/>
      <c r="F49" s="4"/>
      <c r="G49" s="4"/>
      <c r="H49" s="4"/>
      <c r="I49" s="10"/>
      <c r="J49" s="4"/>
    </row>
    <row r="50" spans="1:10" ht="21.75" customHeight="1">
      <c r="A50" s="42"/>
      <c r="B50" s="173"/>
      <c r="C50" s="4"/>
      <c r="D50" s="4"/>
      <c r="E50" s="4"/>
      <c r="F50" s="4"/>
      <c r="G50" s="4"/>
      <c r="H50" s="4"/>
      <c r="I50" s="10"/>
      <c r="J50" s="4"/>
    </row>
    <row r="51" spans="1:10" ht="21.75" customHeight="1">
      <c r="A51" s="42"/>
      <c r="B51" s="173"/>
      <c r="C51" s="4"/>
      <c r="D51" s="4"/>
      <c r="E51" s="4"/>
      <c r="F51" s="4"/>
      <c r="G51" s="4"/>
      <c r="H51" s="4"/>
      <c r="I51" s="9"/>
      <c r="J51" s="4"/>
    </row>
    <row r="52" spans="1:10" ht="21.75" customHeight="1">
      <c r="A52" s="150"/>
      <c r="B52" s="43"/>
      <c r="C52" s="135"/>
      <c r="D52" s="135"/>
      <c r="E52" s="135"/>
      <c r="F52" s="135"/>
      <c r="G52" s="135"/>
      <c r="H52" s="135"/>
      <c r="I52" s="40"/>
      <c r="J52" s="135"/>
    </row>
    <row r="53" spans="1:10" ht="21.75" customHeight="1">
      <c r="A53" s="42"/>
      <c r="B53" s="173" t="s">
        <v>73</v>
      </c>
      <c r="C53" s="4"/>
      <c r="D53" s="4"/>
      <c r="E53" s="4"/>
      <c r="F53" s="4"/>
      <c r="G53" s="4"/>
      <c r="H53" s="4"/>
      <c r="I53" s="9"/>
      <c r="J53" s="4"/>
    </row>
    <row r="54" spans="1:10" ht="21.75" customHeight="1">
      <c r="A54" s="42"/>
      <c r="B54" s="173"/>
      <c r="C54" s="4"/>
      <c r="D54" s="4"/>
      <c r="E54" s="4"/>
      <c r="F54" s="4"/>
      <c r="G54" s="4"/>
      <c r="H54" s="4"/>
      <c r="I54" s="9"/>
      <c r="J54" s="4"/>
    </row>
    <row r="55" spans="1:10" ht="21.75" customHeight="1">
      <c r="A55" s="42"/>
      <c r="B55" s="173"/>
      <c r="C55" s="4"/>
      <c r="D55" s="4"/>
      <c r="E55" s="4"/>
      <c r="F55" s="4"/>
      <c r="G55" s="4"/>
      <c r="H55" s="4"/>
      <c r="I55" s="9"/>
      <c r="J55" s="4"/>
    </row>
    <row r="56" spans="1:10" ht="0.75" customHeight="1">
      <c r="A56" s="42"/>
      <c r="B56" s="173"/>
      <c r="C56" s="4"/>
      <c r="D56" s="4"/>
      <c r="E56" s="4"/>
      <c r="F56" s="4"/>
      <c r="G56" s="4"/>
      <c r="H56" s="4"/>
      <c r="I56" s="9"/>
      <c r="J56" s="4"/>
    </row>
    <row r="57" spans="1:10" ht="21.75" customHeight="1">
      <c r="A57" s="42"/>
      <c r="B57" s="173" t="s">
        <v>74</v>
      </c>
      <c r="C57" s="4"/>
      <c r="D57" s="4"/>
      <c r="E57" s="4"/>
      <c r="F57" s="4"/>
      <c r="G57" s="4"/>
      <c r="H57" s="4"/>
      <c r="I57" s="9"/>
      <c r="J57" s="4"/>
    </row>
    <row r="58" spans="1:10">
      <c r="A58" s="42"/>
      <c r="B58" s="173"/>
      <c r="C58" s="4"/>
      <c r="D58" s="4"/>
      <c r="E58" s="4"/>
      <c r="F58" s="4"/>
      <c r="G58" s="4"/>
      <c r="H58" s="4"/>
      <c r="I58" s="9"/>
      <c r="J58" s="4"/>
    </row>
    <row r="59" spans="1:10">
      <c r="A59" s="4"/>
      <c r="B59" s="173"/>
      <c r="C59" s="4"/>
      <c r="D59" s="4"/>
      <c r="E59" s="4"/>
      <c r="F59" s="4"/>
      <c r="G59" s="4"/>
      <c r="H59" s="4"/>
      <c r="I59" s="9"/>
      <c r="J59" s="4"/>
    </row>
    <row r="60" spans="1:10">
      <c r="A60" s="4"/>
      <c r="B60" s="173"/>
      <c r="C60" s="4"/>
      <c r="D60" s="4"/>
      <c r="E60" s="4"/>
      <c r="F60" s="4"/>
      <c r="G60" s="4"/>
      <c r="H60" s="4"/>
      <c r="I60" s="9"/>
      <c r="J60" s="4"/>
    </row>
    <row r="61" spans="1:10">
      <c r="A61" s="18"/>
      <c r="B61" s="43"/>
      <c r="C61" s="18"/>
      <c r="D61" s="18"/>
      <c r="E61" s="18"/>
      <c r="F61" s="18"/>
      <c r="G61" s="18"/>
      <c r="H61" s="18"/>
      <c r="I61" s="40"/>
      <c r="J61" s="18"/>
    </row>
    <row r="62" spans="1:10" ht="21.75" customHeight="1">
      <c r="A62" s="44" t="s">
        <v>39</v>
      </c>
      <c r="B62" s="4" t="s">
        <v>75</v>
      </c>
      <c r="C62" s="4"/>
      <c r="D62" s="4"/>
      <c r="E62" s="4"/>
      <c r="F62" s="4"/>
      <c r="G62" s="4"/>
      <c r="H62" s="146">
        <v>3</v>
      </c>
      <c r="I62" s="9">
        <v>10</v>
      </c>
      <c r="J62" s="24">
        <f>+H62*I62/100</f>
        <v>0.3</v>
      </c>
    </row>
    <row r="63" spans="1:10" ht="21.75" customHeight="1">
      <c r="A63" s="44" t="s">
        <v>40</v>
      </c>
      <c r="B63" s="176" t="s">
        <v>69</v>
      </c>
      <c r="C63" s="4"/>
      <c r="D63" s="4"/>
      <c r="E63" s="4"/>
      <c r="F63" s="4"/>
      <c r="G63" s="4"/>
      <c r="H63" s="4"/>
      <c r="I63" s="9"/>
      <c r="J63" s="4"/>
    </row>
    <row r="64" spans="1:10" ht="21.75" customHeight="1">
      <c r="A64" s="22" t="s">
        <v>223</v>
      </c>
      <c r="B64" s="176"/>
      <c r="C64" s="4"/>
      <c r="D64" s="4"/>
      <c r="E64" s="4"/>
      <c r="F64" s="4"/>
      <c r="G64" s="4"/>
      <c r="H64" s="4"/>
      <c r="I64" s="9"/>
      <c r="J64" s="4"/>
    </row>
    <row r="65" spans="1:10" ht="21.75" customHeight="1">
      <c r="A65" s="2" t="s">
        <v>224</v>
      </c>
      <c r="B65" s="173" t="s">
        <v>76</v>
      </c>
      <c r="C65" s="4"/>
      <c r="D65" s="4"/>
      <c r="E65" s="4"/>
      <c r="F65" s="4"/>
      <c r="G65" s="4"/>
      <c r="H65" s="4"/>
      <c r="I65" s="9"/>
      <c r="J65" s="4"/>
    </row>
    <row r="66" spans="1:10" ht="0.75" customHeight="1">
      <c r="A66" s="4"/>
      <c r="B66" s="173"/>
      <c r="C66" s="4"/>
      <c r="D66" s="4"/>
      <c r="E66" s="4"/>
      <c r="F66" s="4"/>
      <c r="G66" s="4"/>
      <c r="H66" s="4"/>
      <c r="I66" s="9"/>
      <c r="J66" s="4"/>
    </row>
    <row r="67" spans="1:10" ht="21.75" customHeight="1">
      <c r="A67" s="22" t="s">
        <v>225</v>
      </c>
      <c r="B67" s="176" t="s">
        <v>68</v>
      </c>
      <c r="C67" s="4"/>
      <c r="D67" s="4"/>
      <c r="E67" s="4"/>
      <c r="F67" s="4"/>
      <c r="G67" s="4"/>
      <c r="H67" s="4"/>
      <c r="I67" s="9"/>
      <c r="J67" s="4"/>
    </row>
    <row r="68" spans="1:10" ht="21.75" customHeight="1">
      <c r="A68" s="2" t="s">
        <v>224</v>
      </c>
      <c r="B68" s="176"/>
      <c r="C68" s="4"/>
      <c r="D68" s="4"/>
      <c r="E68" s="4"/>
      <c r="F68" s="4"/>
      <c r="G68" s="4"/>
      <c r="H68" s="4"/>
      <c r="I68" s="9"/>
      <c r="J68" s="4"/>
    </row>
    <row r="69" spans="1:10" ht="21.75" customHeight="1">
      <c r="A69" s="13" t="s">
        <v>16</v>
      </c>
      <c r="B69" s="173" t="s">
        <v>77</v>
      </c>
      <c r="C69" s="4"/>
      <c r="D69" s="4"/>
      <c r="E69" s="4"/>
      <c r="F69" s="4"/>
      <c r="G69" s="4"/>
      <c r="H69" s="4"/>
      <c r="I69" s="9"/>
      <c r="J69" s="4"/>
    </row>
    <row r="70" spans="1:10" ht="21.75" customHeight="1">
      <c r="A70" s="13" t="s">
        <v>22</v>
      </c>
      <c r="B70" s="173"/>
      <c r="C70" s="4"/>
      <c r="D70" s="4"/>
      <c r="E70" s="4"/>
      <c r="F70" s="4"/>
      <c r="G70" s="4"/>
      <c r="H70" s="4"/>
      <c r="I70" s="9"/>
      <c r="J70" s="4"/>
    </row>
    <row r="71" spans="1:10" ht="21.75" customHeight="1">
      <c r="A71" s="13" t="s">
        <v>27</v>
      </c>
      <c r="B71" s="176" t="s">
        <v>67</v>
      </c>
      <c r="C71" s="4"/>
      <c r="D71" s="4"/>
      <c r="E71" s="4"/>
      <c r="F71" s="4"/>
      <c r="G71" s="4"/>
      <c r="H71" s="4"/>
      <c r="I71" s="9"/>
      <c r="J71" s="4"/>
    </row>
    <row r="72" spans="1:10" ht="21.75" customHeight="1">
      <c r="A72" s="4"/>
      <c r="B72" s="176"/>
      <c r="C72" s="4"/>
      <c r="D72" s="4"/>
      <c r="E72" s="4"/>
      <c r="F72" s="4"/>
      <c r="G72" s="4"/>
      <c r="H72" s="4"/>
      <c r="I72" s="9"/>
      <c r="J72" s="4"/>
    </row>
    <row r="73" spans="1:10" ht="21.75" customHeight="1">
      <c r="A73" s="42"/>
      <c r="B73" s="171" t="s">
        <v>78</v>
      </c>
      <c r="C73" s="4"/>
      <c r="D73" s="4"/>
      <c r="E73" s="4"/>
      <c r="F73" s="4"/>
      <c r="G73" s="4"/>
      <c r="H73" s="4"/>
      <c r="I73" s="9"/>
      <c r="J73" s="4"/>
    </row>
    <row r="74" spans="1:10" ht="21.75" hidden="1" customHeight="1">
      <c r="A74" s="42"/>
      <c r="B74" s="171"/>
      <c r="C74" s="4"/>
      <c r="D74" s="4"/>
      <c r="E74" s="4"/>
      <c r="F74" s="4"/>
      <c r="G74" s="4"/>
      <c r="H74" s="4"/>
      <c r="I74" s="9"/>
      <c r="J74" s="4"/>
    </row>
    <row r="75" spans="1:10" ht="43.5" customHeight="1">
      <c r="A75" s="42"/>
      <c r="B75" s="45" t="s">
        <v>226</v>
      </c>
      <c r="C75" s="4"/>
      <c r="D75" s="4"/>
      <c r="E75" s="4"/>
      <c r="F75" s="4"/>
      <c r="G75" s="4"/>
      <c r="H75" s="4"/>
      <c r="I75" s="9"/>
      <c r="J75" s="4"/>
    </row>
    <row r="76" spans="1:10" ht="21.75" customHeight="1">
      <c r="A76" s="42"/>
      <c r="B76" s="171" t="s">
        <v>79</v>
      </c>
      <c r="C76" s="4"/>
      <c r="D76" s="4"/>
      <c r="E76" s="4"/>
      <c r="F76" s="4"/>
      <c r="G76" s="4"/>
      <c r="H76" s="4"/>
      <c r="I76" s="9"/>
      <c r="J76" s="4"/>
    </row>
    <row r="77" spans="1:10">
      <c r="A77" s="4"/>
      <c r="B77" s="171"/>
      <c r="C77" s="4"/>
      <c r="D77" s="4"/>
      <c r="E77" s="4"/>
      <c r="F77" s="4"/>
      <c r="G77" s="4"/>
      <c r="H77" s="4"/>
      <c r="I77" s="9"/>
      <c r="J77" s="4"/>
    </row>
    <row r="78" spans="1:10">
      <c r="A78" s="4"/>
      <c r="B78" s="171"/>
      <c r="C78" s="4"/>
      <c r="D78" s="4"/>
      <c r="E78" s="4"/>
      <c r="F78" s="4"/>
      <c r="G78" s="4"/>
      <c r="H78" s="4"/>
      <c r="I78" s="9"/>
      <c r="J78" s="4"/>
    </row>
    <row r="79" spans="1:10">
      <c r="A79" s="4"/>
      <c r="B79" s="4"/>
      <c r="C79" s="4"/>
      <c r="D79" s="4"/>
      <c r="E79" s="4"/>
      <c r="F79" s="4"/>
      <c r="G79" s="4"/>
      <c r="H79" s="4"/>
      <c r="I79" s="9"/>
      <c r="J79" s="4"/>
    </row>
    <row r="80" spans="1:10" ht="21.75" customHeight="1">
      <c r="A80" s="39" t="s">
        <v>43</v>
      </c>
      <c r="B80" s="171" t="s">
        <v>227</v>
      </c>
      <c r="C80" s="4"/>
      <c r="D80" s="4"/>
      <c r="E80" s="4"/>
      <c r="F80" s="4"/>
      <c r="G80" s="4"/>
      <c r="H80" s="146">
        <v>4</v>
      </c>
      <c r="I80" s="9">
        <v>20</v>
      </c>
      <c r="J80" s="24">
        <f>+H80*I80/100</f>
        <v>0.8</v>
      </c>
    </row>
    <row r="81" spans="1:10" ht="21.75" customHeight="1">
      <c r="A81" s="5" t="s">
        <v>47</v>
      </c>
      <c r="B81" s="171"/>
      <c r="C81" s="4"/>
      <c r="D81" s="4"/>
      <c r="E81" s="4"/>
      <c r="F81" s="4"/>
      <c r="G81" s="4"/>
      <c r="H81" s="4"/>
      <c r="I81" s="9"/>
      <c r="J81" s="4"/>
    </row>
    <row r="82" spans="1:10" ht="21.75" customHeight="1">
      <c r="A82" s="4" t="s">
        <v>44</v>
      </c>
      <c r="B82" s="171"/>
      <c r="C82" s="4"/>
      <c r="D82" s="4"/>
      <c r="E82" s="4"/>
      <c r="F82" s="4"/>
      <c r="G82" s="4"/>
      <c r="H82" s="4"/>
      <c r="I82" s="9"/>
      <c r="J82" s="4"/>
    </row>
    <row r="83" spans="1:10" ht="21.75" customHeight="1">
      <c r="A83" s="4" t="s">
        <v>45</v>
      </c>
      <c r="B83" s="171"/>
      <c r="C83" s="4"/>
      <c r="D83" s="4"/>
      <c r="E83" s="4"/>
      <c r="F83" s="4"/>
      <c r="G83" s="4"/>
      <c r="H83" s="4"/>
      <c r="I83" s="9"/>
      <c r="J83" s="4"/>
    </row>
    <row r="84" spans="1:10" ht="21.75" customHeight="1">
      <c r="A84" s="4" t="s">
        <v>46</v>
      </c>
      <c r="B84" s="171"/>
      <c r="C84" s="4"/>
      <c r="D84" s="4"/>
      <c r="E84" s="4"/>
      <c r="F84" s="4"/>
      <c r="G84" s="4"/>
      <c r="H84" s="4"/>
      <c r="I84" s="9"/>
      <c r="J84" s="4"/>
    </row>
    <row r="85" spans="1:10" ht="21.75" customHeight="1">
      <c r="A85" s="42"/>
      <c r="B85" s="152" t="s">
        <v>54</v>
      </c>
      <c r="C85" s="4"/>
      <c r="D85" s="4"/>
      <c r="E85" s="4"/>
      <c r="F85" s="4"/>
      <c r="G85" s="4"/>
      <c r="H85" s="4"/>
      <c r="I85" s="9"/>
      <c r="J85" s="4"/>
    </row>
    <row r="86" spans="1:10" ht="21.75" customHeight="1">
      <c r="A86" s="42"/>
      <c r="B86" s="176" t="s">
        <v>49</v>
      </c>
      <c r="C86" s="4"/>
      <c r="D86" s="4"/>
      <c r="E86" s="4"/>
      <c r="F86" s="4"/>
      <c r="G86" s="4"/>
      <c r="H86" s="4"/>
      <c r="I86" s="9"/>
      <c r="J86" s="4"/>
    </row>
    <row r="87" spans="1:10" ht="21.75" customHeight="1">
      <c r="A87" s="42"/>
      <c r="B87" s="176"/>
      <c r="C87" s="4"/>
      <c r="D87" s="4"/>
      <c r="E87" s="4"/>
      <c r="F87" s="4"/>
      <c r="G87" s="4"/>
      <c r="H87" s="4"/>
      <c r="I87" s="9"/>
      <c r="J87" s="4"/>
    </row>
    <row r="88" spans="1:10" ht="21.75" customHeight="1">
      <c r="A88" s="42"/>
      <c r="B88" s="176"/>
      <c r="C88" s="4"/>
      <c r="D88" s="4"/>
      <c r="E88" s="4"/>
      <c r="F88" s="4"/>
      <c r="G88" s="4"/>
      <c r="H88" s="4"/>
      <c r="I88" s="9"/>
      <c r="J88" s="4"/>
    </row>
    <row r="89" spans="1:10" ht="21.75" customHeight="1">
      <c r="A89" s="42"/>
      <c r="B89" s="176"/>
      <c r="C89" s="4"/>
      <c r="D89" s="4"/>
      <c r="E89" s="4"/>
      <c r="F89" s="4"/>
      <c r="G89" s="4"/>
      <c r="H89" s="4"/>
      <c r="I89" s="9"/>
      <c r="J89" s="4"/>
    </row>
    <row r="90" spans="1:10" ht="21.75" customHeight="1">
      <c r="A90" s="42"/>
      <c r="B90" s="27" t="s">
        <v>50</v>
      </c>
      <c r="C90" s="4"/>
      <c r="D90" s="4"/>
      <c r="E90" s="4"/>
      <c r="F90" s="4"/>
      <c r="G90" s="4"/>
      <c r="H90" s="4"/>
      <c r="I90" s="9"/>
      <c r="J90" s="4"/>
    </row>
    <row r="91" spans="1:10" ht="21.75" customHeight="1">
      <c r="A91" s="4"/>
      <c r="B91" s="173" t="s">
        <v>53</v>
      </c>
      <c r="C91" s="4"/>
      <c r="D91" s="4"/>
      <c r="E91" s="4"/>
      <c r="F91" s="4"/>
      <c r="G91" s="4"/>
      <c r="H91" s="4"/>
      <c r="I91" s="9"/>
      <c r="J91" s="4"/>
    </row>
    <row r="92" spans="1:10" ht="21.75" customHeight="1">
      <c r="A92" s="4"/>
      <c r="B92" s="173"/>
      <c r="C92" s="4"/>
      <c r="D92" s="4"/>
      <c r="E92" s="4"/>
      <c r="F92" s="4"/>
      <c r="G92" s="4"/>
      <c r="H92" s="4"/>
      <c r="I92" s="9"/>
      <c r="J92" s="4"/>
    </row>
    <row r="93" spans="1:10" ht="21.75" customHeight="1">
      <c r="A93" s="4"/>
      <c r="B93" s="173"/>
      <c r="C93" s="4"/>
      <c r="D93" s="4"/>
      <c r="E93" s="4"/>
      <c r="F93" s="4"/>
      <c r="G93" s="4"/>
      <c r="H93" s="4"/>
      <c r="I93" s="9"/>
      <c r="J93" s="4"/>
    </row>
    <row r="94" spans="1:10" ht="21.75" customHeight="1">
      <c r="A94" s="4"/>
      <c r="B94" s="173"/>
      <c r="C94" s="4"/>
      <c r="D94" s="4"/>
      <c r="E94" s="4"/>
      <c r="F94" s="4"/>
      <c r="G94" s="4"/>
      <c r="H94" s="4"/>
      <c r="I94" s="9"/>
      <c r="J94" s="4"/>
    </row>
    <row r="95" spans="1:10" ht="21.75" customHeight="1">
      <c r="A95" s="4"/>
      <c r="B95" s="173"/>
      <c r="C95" s="4"/>
      <c r="D95" s="4"/>
      <c r="E95" s="4"/>
      <c r="F95" s="4"/>
      <c r="G95" s="4"/>
      <c r="H95" s="4"/>
      <c r="I95" s="9"/>
      <c r="J95" s="4"/>
    </row>
    <row r="96" spans="1:10" ht="21.75" customHeight="1">
      <c r="A96" s="4"/>
      <c r="B96" s="172" t="s">
        <v>80</v>
      </c>
      <c r="C96" s="4"/>
      <c r="D96" s="4"/>
      <c r="E96" s="4"/>
      <c r="F96" s="4"/>
      <c r="G96" s="4"/>
      <c r="H96" s="4"/>
      <c r="I96" s="9"/>
      <c r="J96" s="4"/>
    </row>
    <row r="97" spans="1:10" ht="21.75" customHeight="1">
      <c r="A97" s="4"/>
      <c r="B97" s="172"/>
      <c r="C97" s="4"/>
      <c r="D97" s="4"/>
      <c r="E97" s="4"/>
      <c r="F97" s="4"/>
      <c r="G97" s="4"/>
      <c r="H97" s="4"/>
      <c r="I97" s="9"/>
      <c r="J97" s="4"/>
    </row>
    <row r="98" spans="1:10" ht="21.75" customHeight="1">
      <c r="A98" s="4"/>
      <c r="B98" s="172"/>
      <c r="C98" s="4"/>
      <c r="D98" s="4"/>
      <c r="E98" s="4"/>
      <c r="F98" s="4"/>
      <c r="G98" s="4"/>
      <c r="H98" s="4"/>
      <c r="I98" s="9"/>
      <c r="J98" s="4"/>
    </row>
    <row r="99" spans="1:10" ht="21.75" hidden="1" customHeight="1">
      <c r="A99" s="4"/>
      <c r="B99" s="172"/>
      <c r="C99" s="4"/>
      <c r="D99" s="4"/>
      <c r="E99" s="4"/>
      <c r="F99" s="4"/>
      <c r="G99" s="4"/>
      <c r="H99" s="4"/>
      <c r="I99" s="9"/>
      <c r="J99" s="4"/>
    </row>
    <row r="100" spans="1:10" ht="21.75" customHeight="1">
      <c r="A100" s="4"/>
      <c r="B100" s="11" t="s">
        <v>52</v>
      </c>
      <c r="C100" s="4"/>
      <c r="D100" s="4"/>
      <c r="E100" s="4"/>
      <c r="F100" s="4"/>
      <c r="G100" s="4"/>
      <c r="H100" s="4"/>
      <c r="I100" s="9"/>
      <c r="J100" s="4"/>
    </row>
    <row r="101" spans="1:10" ht="21.75" customHeight="1">
      <c r="A101" s="5"/>
      <c r="B101" s="176" t="s">
        <v>51</v>
      </c>
      <c r="C101" s="4"/>
      <c r="D101" s="4"/>
      <c r="E101" s="4"/>
      <c r="F101" s="4"/>
      <c r="G101" s="4"/>
      <c r="H101" s="4"/>
      <c r="I101" s="9"/>
      <c r="J101" s="4"/>
    </row>
    <row r="102" spans="1:10">
      <c r="A102" s="5"/>
      <c r="B102" s="176"/>
      <c r="C102" s="4"/>
      <c r="D102" s="4"/>
      <c r="E102" s="4"/>
      <c r="F102" s="4"/>
      <c r="G102" s="4"/>
      <c r="H102" s="4"/>
      <c r="I102" s="9"/>
      <c r="J102" s="4"/>
    </row>
    <row r="103" spans="1:10" ht="0.75" customHeight="1" thickBot="1">
      <c r="A103" s="4"/>
      <c r="B103" s="176"/>
      <c r="C103" s="4"/>
      <c r="D103" s="4"/>
      <c r="E103" s="4"/>
      <c r="F103" s="4"/>
      <c r="G103" s="4"/>
      <c r="H103" s="4"/>
      <c r="I103" s="9"/>
      <c r="J103" s="4"/>
    </row>
    <row r="104" spans="1:10" ht="18.75" thickBot="1">
      <c r="A104" s="174"/>
      <c r="B104" s="174"/>
      <c r="C104" s="175" t="s">
        <v>48</v>
      </c>
      <c r="D104" s="175"/>
      <c r="E104" s="175"/>
      <c r="F104" s="175"/>
      <c r="G104" s="175"/>
      <c r="H104" s="175"/>
      <c r="I104" s="89">
        <f>SUM(I6:I103)</f>
        <v>100</v>
      </c>
      <c r="J104" s="88">
        <f>SUM(J6:J103)</f>
        <v>4.0999999999999996</v>
      </c>
    </row>
    <row r="105" spans="1:10" ht="21.75" customHeight="1" thickBot="1">
      <c r="A105" s="30" t="s">
        <v>64</v>
      </c>
      <c r="B105" s="29" t="s">
        <v>65</v>
      </c>
      <c r="C105" s="168" t="s">
        <v>61</v>
      </c>
      <c r="D105" s="168"/>
      <c r="E105" s="168"/>
      <c r="F105" s="168"/>
      <c r="G105" s="168"/>
      <c r="H105" s="29" t="s">
        <v>62</v>
      </c>
      <c r="I105" s="90">
        <f>+J104/5</f>
        <v>0.82</v>
      </c>
      <c r="J105" s="35"/>
    </row>
    <row r="106" spans="1:10">
      <c r="A106" s="32"/>
      <c r="B106" s="33"/>
      <c r="C106" s="169" t="s">
        <v>63</v>
      </c>
      <c r="D106" s="169"/>
      <c r="E106" s="169"/>
      <c r="F106" s="169"/>
      <c r="G106" s="169"/>
      <c r="H106" s="34"/>
      <c r="I106" s="34"/>
      <c r="J106" s="35"/>
    </row>
    <row r="107" spans="1:10">
      <c r="A107" s="36"/>
      <c r="B107" s="37"/>
      <c r="C107" s="37"/>
      <c r="D107" s="37"/>
      <c r="E107" s="37"/>
      <c r="F107" s="37"/>
      <c r="G107" s="37"/>
      <c r="H107" s="37"/>
      <c r="I107" s="37"/>
      <c r="J107" s="38"/>
    </row>
    <row r="108" spans="1:10">
      <c r="A108" s="34"/>
      <c r="B108" s="34"/>
      <c r="C108" s="34"/>
      <c r="D108" s="34"/>
      <c r="E108" s="34"/>
      <c r="F108" s="34"/>
      <c r="G108" s="34"/>
      <c r="H108" s="34"/>
      <c r="I108" s="34"/>
      <c r="J108" s="34"/>
    </row>
    <row r="109" spans="1:10">
      <c r="A109" s="170" t="s">
        <v>66</v>
      </c>
      <c r="B109" s="170"/>
      <c r="C109" s="170"/>
      <c r="D109" s="170"/>
      <c r="E109" s="170"/>
      <c r="F109" s="170"/>
      <c r="G109" s="170"/>
      <c r="H109" s="170"/>
      <c r="I109" s="170"/>
      <c r="J109" s="170"/>
    </row>
    <row r="110" spans="1:10">
      <c r="A110" s="170"/>
      <c r="B110" s="170"/>
      <c r="C110" s="170"/>
      <c r="D110" s="170"/>
      <c r="E110" s="170"/>
      <c r="F110" s="170"/>
      <c r="G110" s="170"/>
      <c r="H110" s="170"/>
      <c r="I110" s="170"/>
      <c r="J110" s="170"/>
    </row>
  </sheetData>
  <mergeCells count="32">
    <mergeCell ref="A2:A5"/>
    <mergeCell ref="B2:B5"/>
    <mergeCell ref="C2:G4"/>
    <mergeCell ref="A10:A12"/>
    <mergeCell ref="B7:B10"/>
    <mergeCell ref="B11:B14"/>
    <mergeCell ref="B15:B17"/>
    <mergeCell ref="B18:B19"/>
    <mergeCell ref="A24:A25"/>
    <mergeCell ref="B34:B41"/>
    <mergeCell ref="A17:A20"/>
    <mergeCell ref="B42:B46"/>
    <mergeCell ref="B47:B51"/>
    <mergeCell ref="A104:B104"/>
    <mergeCell ref="C104:H104"/>
    <mergeCell ref="B53:B56"/>
    <mergeCell ref="B57:B60"/>
    <mergeCell ref="B63:B64"/>
    <mergeCell ref="B65:B66"/>
    <mergeCell ref="B67:B68"/>
    <mergeCell ref="B69:B70"/>
    <mergeCell ref="B71:B72"/>
    <mergeCell ref="B73:B74"/>
    <mergeCell ref="B101:B103"/>
    <mergeCell ref="B80:B84"/>
    <mergeCell ref="B86:B89"/>
    <mergeCell ref="C105:G105"/>
    <mergeCell ref="C106:G106"/>
    <mergeCell ref="A109:J110"/>
    <mergeCell ref="B76:B78"/>
    <mergeCell ref="B96:B99"/>
    <mergeCell ref="B91:B95"/>
  </mergeCells>
  <pageMargins left="0.3" right="0.3" top="0.5" bottom="0.5" header="0.3" footer="0.3"/>
  <pageSetup scale="90" fitToWidth="0" fitToHeight="0" orientation="landscape" horizontalDpi="1200" verticalDpi="1200" r:id="rId1"/>
  <ignoredErrors>
    <ignoredError sqref="H2:J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Q84"/>
  <sheetViews>
    <sheetView tabSelected="1" view="pageBreakPreview" zoomScale="118" zoomScaleNormal="100" zoomScaleSheetLayoutView="118" workbookViewId="0">
      <selection activeCell="P20" sqref="P20"/>
    </sheetView>
  </sheetViews>
  <sheetFormatPr defaultColWidth="9.140625" defaultRowHeight="18"/>
  <cols>
    <col min="1" max="5" width="9.140625" style="2"/>
    <col min="6" max="6" width="2.28515625" style="2" customWidth="1"/>
    <col min="7" max="11" width="9.140625" style="2"/>
    <col min="12" max="12" width="2.28515625" style="2" customWidth="1"/>
    <col min="13" max="16384" width="9.140625" style="2"/>
  </cols>
  <sheetData>
    <row r="1" spans="1:17">
      <c r="A1" s="46" t="s">
        <v>81</v>
      </c>
    </row>
    <row r="2" spans="1:17">
      <c r="A2" s="191" t="s">
        <v>135</v>
      </c>
      <c r="B2" s="192"/>
      <c r="C2" s="215"/>
      <c r="D2" s="51" t="s">
        <v>133</v>
      </c>
      <c r="E2" s="57" t="s">
        <v>133</v>
      </c>
      <c r="G2" s="191" t="s">
        <v>136</v>
      </c>
      <c r="H2" s="192"/>
      <c r="I2" s="192"/>
      <c r="J2" s="57" t="s">
        <v>133</v>
      </c>
      <c r="K2" s="52" t="s">
        <v>133</v>
      </c>
      <c r="M2" s="191" t="s">
        <v>137</v>
      </c>
      <c r="N2" s="192"/>
      <c r="O2" s="192"/>
      <c r="P2" s="57" t="s">
        <v>133</v>
      </c>
      <c r="Q2" s="52" t="s">
        <v>133</v>
      </c>
    </row>
    <row r="3" spans="1:17">
      <c r="A3" s="193"/>
      <c r="B3" s="194"/>
      <c r="C3" s="216"/>
      <c r="D3" s="53" t="s">
        <v>132</v>
      </c>
      <c r="E3" s="58" t="s">
        <v>132</v>
      </c>
      <c r="G3" s="193"/>
      <c r="H3" s="194"/>
      <c r="I3" s="194"/>
      <c r="J3" s="58" t="s">
        <v>132</v>
      </c>
      <c r="K3" s="54" t="s">
        <v>132</v>
      </c>
      <c r="M3" s="193"/>
      <c r="N3" s="194"/>
      <c r="O3" s="194"/>
      <c r="P3" s="58" t="s">
        <v>132</v>
      </c>
      <c r="Q3" s="54" t="s">
        <v>132</v>
      </c>
    </row>
    <row r="4" spans="1:17">
      <c r="A4" s="217"/>
      <c r="B4" s="218"/>
      <c r="C4" s="219"/>
      <c r="D4" s="55" t="s">
        <v>82</v>
      </c>
      <c r="E4" s="59" t="s">
        <v>83</v>
      </c>
      <c r="G4" s="193"/>
      <c r="H4" s="194"/>
      <c r="I4" s="194"/>
      <c r="J4" s="58" t="s">
        <v>82</v>
      </c>
      <c r="K4" s="54" t="s">
        <v>83</v>
      </c>
      <c r="M4" s="193"/>
      <c r="N4" s="194"/>
      <c r="O4" s="194"/>
      <c r="P4" s="58" t="s">
        <v>82</v>
      </c>
      <c r="Q4" s="54" t="s">
        <v>83</v>
      </c>
    </row>
    <row r="5" spans="1:17" ht="18.95" customHeight="1">
      <c r="A5" s="47" t="s">
        <v>84</v>
      </c>
      <c r="B5" s="48"/>
      <c r="C5" s="49"/>
      <c r="D5" s="91">
        <v>3</v>
      </c>
      <c r="E5" s="140">
        <v>3</v>
      </c>
      <c r="G5" s="207" t="s">
        <v>85</v>
      </c>
      <c r="H5" s="208"/>
      <c r="I5" s="208"/>
      <c r="J5" s="91">
        <v>4</v>
      </c>
      <c r="K5" s="142">
        <v>4</v>
      </c>
      <c r="M5" s="47" t="s">
        <v>86</v>
      </c>
      <c r="N5" s="48"/>
      <c r="O5" s="48"/>
      <c r="P5" s="57" t="s">
        <v>17</v>
      </c>
      <c r="Q5" s="52" t="s">
        <v>87</v>
      </c>
    </row>
    <row r="6" spans="1:17" ht="18.95" customHeight="1">
      <c r="A6" s="36"/>
      <c r="B6" s="37"/>
      <c r="C6" s="50"/>
      <c r="D6" s="92"/>
      <c r="E6" s="141"/>
      <c r="G6" s="210"/>
      <c r="H6" s="211"/>
      <c r="I6" s="211"/>
      <c r="J6" s="92"/>
      <c r="K6" s="144"/>
      <c r="M6" s="36"/>
      <c r="N6" s="37"/>
      <c r="O6" s="37"/>
      <c r="P6" s="59"/>
      <c r="Q6" s="56"/>
    </row>
    <row r="7" spans="1:17" ht="18.95" customHeight="1">
      <c r="A7" s="47" t="s">
        <v>88</v>
      </c>
      <c r="B7" s="48"/>
      <c r="C7" s="49"/>
      <c r="D7" s="91">
        <v>3</v>
      </c>
      <c r="E7" s="142">
        <v>3</v>
      </c>
      <c r="G7" s="213" t="s">
        <v>89</v>
      </c>
      <c r="H7" s="214"/>
      <c r="I7" s="214"/>
      <c r="J7" s="68">
        <v>4</v>
      </c>
      <c r="K7" s="143">
        <v>3</v>
      </c>
      <c r="M7" s="32" t="s">
        <v>90</v>
      </c>
      <c r="N7" s="34"/>
      <c r="O7" s="34"/>
      <c r="P7" s="58" t="s">
        <v>17</v>
      </c>
      <c r="Q7" s="54" t="s">
        <v>87</v>
      </c>
    </row>
    <row r="8" spans="1:17" ht="18.95" customHeight="1">
      <c r="A8" s="36"/>
      <c r="B8" s="37"/>
      <c r="C8" s="50"/>
      <c r="D8" s="92"/>
      <c r="E8" s="143"/>
      <c r="G8" s="213"/>
      <c r="H8" s="214"/>
      <c r="I8" s="214"/>
      <c r="J8" s="68"/>
      <c r="K8" s="143"/>
      <c r="M8" s="32"/>
      <c r="N8" s="34"/>
      <c r="O8" s="34"/>
      <c r="P8" s="58"/>
      <c r="Q8" s="54"/>
    </row>
    <row r="9" spans="1:17" ht="18.95" customHeight="1">
      <c r="A9" s="47" t="s">
        <v>91</v>
      </c>
      <c r="B9" s="48"/>
      <c r="C9" s="49"/>
      <c r="D9" s="91">
        <v>3</v>
      </c>
      <c r="E9" s="140">
        <v>4</v>
      </c>
      <c r="G9" s="47" t="s">
        <v>92</v>
      </c>
      <c r="H9" s="48"/>
      <c r="I9" s="48"/>
      <c r="J9" s="91">
        <v>4</v>
      </c>
      <c r="K9" s="142">
        <v>4</v>
      </c>
      <c r="M9" s="47" t="s">
        <v>93</v>
      </c>
      <c r="N9" s="48"/>
      <c r="O9" s="48"/>
      <c r="P9" s="57" t="s">
        <v>17</v>
      </c>
      <c r="Q9" s="52" t="s">
        <v>87</v>
      </c>
    </row>
    <row r="10" spans="1:17" ht="18.95" customHeight="1">
      <c r="A10" s="36"/>
      <c r="B10" s="37"/>
      <c r="C10" s="50"/>
      <c r="D10" s="92"/>
      <c r="E10" s="141"/>
      <c r="G10" s="36"/>
      <c r="H10" s="37"/>
      <c r="I10" s="37"/>
      <c r="J10" s="92"/>
      <c r="K10" s="144"/>
      <c r="M10" s="36"/>
      <c r="N10" s="37"/>
      <c r="O10" s="37"/>
      <c r="P10" s="59"/>
      <c r="Q10" s="56"/>
    </row>
    <row r="11" spans="1:17" ht="18.95" customHeight="1">
      <c r="A11" s="207" t="s">
        <v>94</v>
      </c>
      <c r="B11" s="208"/>
      <c r="C11" s="209"/>
      <c r="D11" s="91">
        <v>3</v>
      </c>
      <c r="E11" s="140">
        <v>3</v>
      </c>
      <c r="G11" s="207" t="s">
        <v>95</v>
      </c>
      <c r="H11" s="208"/>
      <c r="I11" s="208"/>
      <c r="J11" s="91">
        <v>3</v>
      </c>
      <c r="K11" s="142">
        <v>4</v>
      </c>
      <c r="M11" s="47" t="s">
        <v>134</v>
      </c>
      <c r="N11" s="48"/>
      <c r="O11" s="48"/>
      <c r="P11" s="57" t="s">
        <v>96</v>
      </c>
      <c r="Q11" s="52" t="s">
        <v>87</v>
      </c>
    </row>
    <row r="12" spans="1:17" ht="18.95" customHeight="1">
      <c r="A12" s="210"/>
      <c r="B12" s="211"/>
      <c r="C12" s="212"/>
      <c r="D12" s="92"/>
      <c r="E12" s="141"/>
      <c r="G12" s="210"/>
      <c r="H12" s="211"/>
      <c r="I12" s="211"/>
      <c r="J12" s="92"/>
      <c r="K12" s="144"/>
      <c r="M12" s="36"/>
      <c r="N12" s="37"/>
      <c r="O12" s="37"/>
      <c r="P12" s="59"/>
      <c r="Q12" s="56"/>
    </row>
    <row r="13" spans="1:17" ht="18.95" customHeight="1">
      <c r="A13" s="60" t="s">
        <v>97</v>
      </c>
      <c r="B13" s="61"/>
      <c r="C13" s="62"/>
      <c r="D13" s="69">
        <v>3</v>
      </c>
      <c r="E13" s="144">
        <v>4</v>
      </c>
      <c r="G13" s="36" t="s">
        <v>98</v>
      </c>
      <c r="H13" s="37"/>
      <c r="I13" s="37"/>
      <c r="J13" s="92">
        <v>4</v>
      </c>
      <c r="K13" s="144">
        <v>4</v>
      </c>
      <c r="M13" s="36" t="s">
        <v>99</v>
      </c>
      <c r="N13" s="37"/>
      <c r="O13" s="37"/>
      <c r="P13" s="59" t="s">
        <v>17</v>
      </c>
      <c r="Q13" s="56" t="s">
        <v>87</v>
      </c>
    </row>
    <row r="14" spans="1:17" ht="16.5" customHeight="1"/>
    <row r="15" spans="1:17">
      <c r="A15" s="186" t="s">
        <v>100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99"/>
      <c r="O15" s="201" t="s">
        <v>101</v>
      </c>
      <c r="P15" s="202"/>
      <c r="Q15" s="203"/>
    </row>
    <row r="16" spans="1:17">
      <c r="A16" s="204"/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6"/>
      <c r="O16" s="195" t="s">
        <v>102</v>
      </c>
      <c r="P16" s="197" t="s">
        <v>103</v>
      </c>
      <c r="Q16" s="199" t="s">
        <v>104</v>
      </c>
    </row>
    <row r="17" spans="1:17">
      <c r="A17" s="188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200"/>
      <c r="O17" s="196"/>
      <c r="P17" s="198"/>
      <c r="Q17" s="200"/>
    </row>
    <row r="18" spans="1:17">
      <c r="A18" s="47" t="s">
        <v>105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137">
        <v>9</v>
      </c>
      <c r="P18" s="57">
        <v>3</v>
      </c>
      <c r="Q18" s="52">
        <f>+O18*P18</f>
        <v>27</v>
      </c>
    </row>
    <row r="19" spans="1:17">
      <c r="A19" s="60" t="s">
        <v>106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138">
        <v>1</v>
      </c>
      <c r="P19" s="64">
        <v>2</v>
      </c>
      <c r="Q19" s="52">
        <f t="shared" ref="Q19:Q21" si="0">+O19*P19</f>
        <v>2</v>
      </c>
    </row>
    <row r="20" spans="1:17">
      <c r="A20" s="32" t="s">
        <v>107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139"/>
      <c r="P20" s="58">
        <v>1</v>
      </c>
      <c r="Q20" s="52">
        <f t="shared" si="0"/>
        <v>0</v>
      </c>
    </row>
    <row r="21" spans="1:17">
      <c r="A21" s="60" t="s">
        <v>108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138"/>
      <c r="P21" s="64">
        <v>0</v>
      </c>
      <c r="Q21" s="52">
        <f t="shared" si="0"/>
        <v>0</v>
      </c>
    </row>
    <row r="22" spans="1:17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3" t="s">
        <v>109</v>
      </c>
      <c r="Q22" s="66">
        <f>SUM(Q18:Q21)</f>
        <v>29</v>
      </c>
    </row>
    <row r="23" spans="1:17">
      <c r="A23" s="47"/>
      <c r="B23" s="48"/>
      <c r="C23" s="48"/>
      <c r="D23" s="48"/>
      <c r="E23" s="48"/>
      <c r="F23" s="48"/>
      <c r="G23" s="48"/>
      <c r="H23" s="67" t="s">
        <v>138</v>
      </c>
      <c r="I23" s="48"/>
      <c r="J23" s="48"/>
      <c r="K23" s="48"/>
      <c r="L23" s="221" t="s">
        <v>109</v>
      </c>
      <c r="M23" s="221"/>
      <c r="N23" s="221"/>
      <c r="O23" s="221"/>
      <c r="P23" s="223" t="s">
        <v>139</v>
      </c>
      <c r="Q23" s="184">
        <f>+Q22/30</f>
        <v>0.96666666666666667</v>
      </c>
    </row>
    <row r="24" spans="1:17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222" t="s">
        <v>140</v>
      </c>
      <c r="M24" s="222"/>
      <c r="N24" s="222"/>
      <c r="O24" s="222"/>
      <c r="P24" s="224"/>
      <c r="Q24" s="185"/>
    </row>
    <row r="25" spans="1:17" ht="17.25" customHeight="1"/>
    <row r="26" spans="1:17">
      <c r="A26" s="2" t="s">
        <v>110</v>
      </c>
    </row>
    <row r="28" spans="1:17">
      <c r="C28" s="2" t="s">
        <v>143</v>
      </c>
      <c r="J28" s="2" t="s">
        <v>141</v>
      </c>
    </row>
    <row r="29" spans="1:17">
      <c r="C29" s="2" t="s">
        <v>142</v>
      </c>
      <c r="J29" s="2" t="s">
        <v>144</v>
      </c>
    </row>
    <row r="30" spans="1:17">
      <c r="A30" s="46" t="s">
        <v>111</v>
      </c>
      <c r="B30" s="46"/>
    </row>
    <row r="31" spans="1:17">
      <c r="A31" s="186" t="s">
        <v>112</v>
      </c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73" t="s">
        <v>104</v>
      </c>
      <c r="P31" s="74" t="s">
        <v>114</v>
      </c>
      <c r="Q31" s="75" t="s">
        <v>116</v>
      </c>
    </row>
    <row r="32" spans="1:17">
      <c r="A32" s="188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76" t="s">
        <v>113</v>
      </c>
      <c r="P32" s="77" t="s">
        <v>115</v>
      </c>
      <c r="Q32" s="78" t="s">
        <v>117</v>
      </c>
    </row>
    <row r="33" spans="1:17">
      <c r="A33" s="32" t="s">
        <v>118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53">
        <f>+'ส่วนที่ 1-ผศ.'!I105</f>
        <v>0.82</v>
      </c>
      <c r="P33" s="68">
        <v>70</v>
      </c>
      <c r="Q33" s="54">
        <f>+O33*P33</f>
        <v>57.4</v>
      </c>
    </row>
    <row r="34" spans="1:17">
      <c r="A34" s="60" t="s">
        <v>119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5">
        <f>+Q23</f>
        <v>0.96666666666666667</v>
      </c>
      <c r="P34" s="69">
        <v>30</v>
      </c>
      <c r="Q34" s="64">
        <f>+O34*P34</f>
        <v>29</v>
      </c>
    </row>
    <row r="35" spans="1:17">
      <c r="A35" s="32" t="s">
        <v>120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53"/>
      <c r="P35" s="68"/>
      <c r="Q35" s="54"/>
    </row>
    <row r="36" spans="1:17">
      <c r="A36" s="60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72" t="s">
        <v>121</v>
      </c>
      <c r="P36" s="70">
        <f>SUM(P33:P35)</f>
        <v>100</v>
      </c>
      <c r="Q36" s="71">
        <f>SUM(Q33:Q35)</f>
        <v>86.4</v>
      </c>
    </row>
    <row r="37" spans="1:17" ht="15.75" customHeight="1"/>
    <row r="38" spans="1:17">
      <c r="A38" s="46" t="s">
        <v>122</v>
      </c>
    </row>
    <row r="39" spans="1:17">
      <c r="B39" s="2" t="s">
        <v>161</v>
      </c>
    </row>
    <row r="40" spans="1:17">
      <c r="B40" s="2" t="s">
        <v>162</v>
      </c>
    </row>
    <row r="41" spans="1:17">
      <c r="B41" s="2" t="s">
        <v>163</v>
      </c>
    </row>
    <row r="42" spans="1:17">
      <c r="B42" s="2" t="s">
        <v>164</v>
      </c>
    </row>
    <row r="43" spans="1:17">
      <c r="B43" s="2" t="s">
        <v>165</v>
      </c>
    </row>
    <row r="44" spans="1:17" ht="15.75" customHeight="1"/>
    <row r="45" spans="1:17">
      <c r="A45" s="46" t="s">
        <v>123</v>
      </c>
      <c r="B45" s="46"/>
    </row>
    <row r="46" spans="1:17">
      <c r="A46" s="190" t="s">
        <v>145</v>
      </c>
      <c r="B46" s="168"/>
      <c r="C46" s="168"/>
      <c r="D46" s="168"/>
      <c r="E46" s="168"/>
      <c r="F46" s="168"/>
      <c r="G46" s="190" t="s">
        <v>124</v>
      </c>
      <c r="H46" s="168"/>
      <c r="I46" s="168"/>
      <c r="J46" s="168"/>
      <c r="K46" s="168"/>
      <c r="L46" s="168"/>
      <c r="M46" s="168"/>
      <c r="N46" s="168"/>
      <c r="O46" s="133" t="s">
        <v>125</v>
      </c>
      <c r="P46" s="133"/>
      <c r="Q46" s="134"/>
    </row>
    <row r="47" spans="1:17">
      <c r="A47" s="207" t="s">
        <v>147</v>
      </c>
      <c r="B47" s="208"/>
      <c r="C47" s="208"/>
      <c r="D47" s="208"/>
      <c r="E47" s="208"/>
      <c r="F47" s="209"/>
      <c r="G47" s="207" t="s">
        <v>146</v>
      </c>
      <c r="H47" s="208"/>
      <c r="I47" s="208"/>
      <c r="J47" s="208"/>
      <c r="K47" s="208"/>
      <c r="L47" s="208"/>
      <c r="M47" s="208"/>
      <c r="N47" s="209"/>
      <c r="O47" s="207" t="s">
        <v>146</v>
      </c>
      <c r="P47" s="208"/>
      <c r="Q47" s="209"/>
    </row>
    <row r="48" spans="1:17">
      <c r="A48" s="213"/>
      <c r="B48" s="214"/>
      <c r="C48" s="214"/>
      <c r="D48" s="214"/>
      <c r="E48" s="214"/>
      <c r="F48" s="220"/>
      <c r="G48" s="213"/>
      <c r="H48" s="214"/>
      <c r="I48" s="214"/>
      <c r="J48" s="214"/>
      <c r="K48" s="214"/>
      <c r="L48" s="214"/>
      <c r="M48" s="214"/>
      <c r="N48" s="220"/>
      <c r="O48" s="213"/>
      <c r="P48" s="214"/>
      <c r="Q48" s="220"/>
    </row>
    <row r="49" spans="1:17">
      <c r="A49" s="210"/>
      <c r="B49" s="211"/>
      <c r="C49" s="211"/>
      <c r="D49" s="211"/>
      <c r="E49" s="211"/>
      <c r="F49" s="212"/>
      <c r="G49" s="210"/>
      <c r="H49" s="211"/>
      <c r="I49" s="211"/>
      <c r="J49" s="211"/>
      <c r="K49" s="211"/>
      <c r="L49" s="211"/>
      <c r="M49" s="211"/>
      <c r="N49" s="212"/>
      <c r="O49" s="210"/>
      <c r="P49" s="211"/>
      <c r="Q49" s="212"/>
    </row>
    <row r="50" spans="1:17">
      <c r="A50" s="207" t="s">
        <v>148</v>
      </c>
      <c r="B50" s="208"/>
      <c r="C50" s="208"/>
      <c r="D50" s="208"/>
      <c r="E50" s="208"/>
      <c r="F50" s="209"/>
      <c r="G50" s="207" t="s">
        <v>146</v>
      </c>
      <c r="H50" s="208"/>
      <c r="I50" s="208"/>
      <c r="J50" s="208"/>
      <c r="K50" s="208"/>
      <c r="L50" s="208"/>
      <c r="M50" s="208"/>
      <c r="N50" s="209"/>
      <c r="O50" s="79" t="s">
        <v>146</v>
      </c>
      <c r="P50" s="80"/>
      <c r="Q50" s="81"/>
    </row>
    <row r="51" spans="1:17">
      <c r="A51" s="213"/>
      <c r="B51" s="214"/>
      <c r="C51" s="214"/>
      <c r="D51" s="214"/>
      <c r="E51" s="214"/>
      <c r="F51" s="220"/>
      <c r="G51" s="213"/>
      <c r="H51" s="214"/>
      <c r="I51" s="214"/>
      <c r="J51" s="214"/>
      <c r="K51" s="214"/>
      <c r="L51" s="214"/>
      <c r="M51" s="214"/>
      <c r="N51" s="220"/>
      <c r="O51" s="82"/>
      <c r="P51" s="83"/>
      <c r="Q51" s="84"/>
    </row>
    <row r="52" spans="1:17">
      <c r="A52" s="210"/>
      <c r="B52" s="211"/>
      <c r="C52" s="211"/>
      <c r="D52" s="211"/>
      <c r="E52" s="211"/>
      <c r="F52" s="212"/>
      <c r="G52" s="210"/>
      <c r="H52" s="211"/>
      <c r="I52" s="211"/>
      <c r="J52" s="211"/>
      <c r="K52" s="211"/>
      <c r="L52" s="211"/>
      <c r="M52" s="211"/>
      <c r="N52" s="212"/>
      <c r="O52" s="85"/>
      <c r="P52" s="86"/>
      <c r="Q52" s="87"/>
    </row>
    <row r="53" spans="1:17">
      <c r="A53" s="207" t="s">
        <v>149</v>
      </c>
      <c r="B53" s="208"/>
      <c r="C53" s="208"/>
      <c r="D53" s="208"/>
      <c r="E53" s="208"/>
      <c r="F53" s="209"/>
      <c r="G53" s="207" t="s">
        <v>146</v>
      </c>
      <c r="H53" s="208"/>
      <c r="I53" s="208"/>
      <c r="J53" s="208"/>
      <c r="K53" s="208"/>
      <c r="L53" s="208"/>
      <c r="M53" s="208"/>
      <c r="N53" s="209"/>
      <c r="O53" s="207" t="s">
        <v>146</v>
      </c>
      <c r="P53" s="208"/>
      <c r="Q53" s="209"/>
    </row>
    <row r="54" spans="1:17">
      <c r="A54" s="213"/>
      <c r="B54" s="214"/>
      <c r="C54" s="214"/>
      <c r="D54" s="214"/>
      <c r="E54" s="214"/>
      <c r="F54" s="220"/>
      <c r="G54" s="213"/>
      <c r="H54" s="214"/>
      <c r="I54" s="214"/>
      <c r="J54" s="214"/>
      <c r="K54" s="214"/>
      <c r="L54" s="214"/>
      <c r="M54" s="214"/>
      <c r="N54" s="220"/>
      <c r="O54" s="213"/>
      <c r="P54" s="214"/>
      <c r="Q54" s="220"/>
    </row>
    <row r="55" spans="1:17">
      <c r="A55" s="210"/>
      <c r="B55" s="211"/>
      <c r="C55" s="211"/>
      <c r="D55" s="211"/>
      <c r="E55" s="211"/>
      <c r="F55" s="212"/>
      <c r="G55" s="210"/>
      <c r="H55" s="211"/>
      <c r="I55" s="211"/>
      <c r="J55" s="211"/>
      <c r="K55" s="211"/>
      <c r="L55" s="211"/>
      <c r="M55" s="211"/>
      <c r="N55" s="212"/>
      <c r="O55" s="210"/>
      <c r="P55" s="211"/>
      <c r="Q55" s="212"/>
    </row>
    <row r="56" spans="1:17">
      <c r="A56" s="207" t="s">
        <v>150</v>
      </c>
      <c r="B56" s="208"/>
      <c r="C56" s="208"/>
      <c r="D56" s="208"/>
      <c r="E56" s="208"/>
      <c r="F56" s="209"/>
      <c r="G56" s="207" t="s">
        <v>146</v>
      </c>
      <c r="H56" s="208"/>
      <c r="I56" s="208"/>
      <c r="J56" s="208"/>
      <c r="K56" s="208"/>
      <c r="L56" s="208"/>
      <c r="M56" s="208"/>
      <c r="N56" s="209"/>
      <c r="O56" s="207" t="s">
        <v>146</v>
      </c>
      <c r="P56" s="208"/>
      <c r="Q56" s="209"/>
    </row>
    <row r="57" spans="1:17">
      <c r="A57" s="210"/>
      <c r="B57" s="211"/>
      <c r="C57" s="211"/>
      <c r="D57" s="211"/>
      <c r="E57" s="211"/>
      <c r="F57" s="212"/>
      <c r="G57" s="210"/>
      <c r="H57" s="211"/>
      <c r="I57" s="211"/>
      <c r="J57" s="211"/>
      <c r="K57" s="211"/>
      <c r="L57" s="211"/>
      <c r="M57" s="211"/>
      <c r="N57" s="212"/>
      <c r="O57" s="210"/>
      <c r="P57" s="211"/>
      <c r="Q57" s="212"/>
    </row>
    <row r="58" spans="1:17">
      <c r="A58" s="46" t="s">
        <v>126</v>
      </c>
      <c r="B58" s="46"/>
    </row>
    <row r="59" spans="1:17">
      <c r="A59" s="93" t="s">
        <v>127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31"/>
      <c r="M59" s="47"/>
      <c r="N59" s="48"/>
      <c r="O59" s="48"/>
      <c r="P59" s="48"/>
      <c r="Q59" s="31"/>
    </row>
    <row r="60" spans="1:17">
      <c r="A60" s="32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5"/>
      <c r="M60" s="32"/>
      <c r="N60" s="34"/>
      <c r="O60" s="34"/>
      <c r="P60" s="34"/>
      <c r="Q60" s="35"/>
    </row>
    <row r="61" spans="1:17">
      <c r="A61" s="32"/>
      <c r="B61" s="34" t="s">
        <v>151</v>
      </c>
      <c r="C61" s="34"/>
      <c r="D61" s="34"/>
      <c r="E61" s="34"/>
      <c r="F61" s="34"/>
      <c r="G61" s="34"/>
      <c r="H61" s="34"/>
      <c r="I61" s="34"/>
      <c r="J61" s="34"/>
      <c r="K61" s="34"/>
      <c r="L61" s="35"/>
      <c r="M61" s="94" t="s">
        <v>154</v>
      </c>
      <c r="N61" s="225"/>
      <c r="O61" s="225"/>
      <c r="P61" s="225"/>
      <c r="Q61" s="35"/>
    </row>
    <row r="62" spans="1:17">
      <c r="A62" s="32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5"/>
      <c r="M62" s="94" t="s">
        <v>152</v>
      </c>
      <c r="N62" s="225"/>
      <c r="O62" s="225"/>
      <c r="P62" s="225"/>
      <c r="Q62" s="35"/>
    </row>
    <row r="63" spans="1:17">
      <c r="A63" s="32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5"/>
      <c r="M63" s="94" t="s">
        <v>153</v>
      </c>
      <c r="N63" s="226">
        <f ca="1">TODAY()</f>
        <v>43522</v>
      </c>
      <c r="O63" s="226"/>
      <c r="P63" s="226"/>
      <c r="Q63" s="35"/>
    </row>
    <row r="64" spans="1:17">
      <c r="A64" s="36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8"/>
      <c r="M64" s="36"/>
      <c r="N64" s="37"/>
      <c r="O64" s="37"/>
      <c r="P64" s="37"/>
      <c r="Q64" s="38"/>
    </row>
    <row r="65" spans="1:17">
      <c r="A65" s="93" t="s">
        <v>128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31"/>
      <c r="M65" s="47"/>
      <c r="N65" s="48"/>
      <c r="O65" s="48"/>
      <c r="P65" s="48"/>
      <c r="Q65" s="31"/>
    </row>
    <row r="66" spans="1:17">
      <c r="A66" s="32"/>
      <c r="B66" s="34" t="s">
        <v>155</v>
      </c>
      <c r="C66" s="34"/>
      <c r="D66" s="34"/>
      <c r="E66" s="34"/>
      <c r="F66" s="34"/>
      <c r="G66" s="34"/>
      <c r="H66" s="34"/>
      <c r="I66" s="34"/>
      <c r="J66" s="34"/>
      <c r="K66" s="34"/>
      <c r="L66" s="35"/>
      <c r="Q66" s="35"/>
    </row>
    <row r="67" spans="1:17">
      <c r="A67" s="32"/>
      <c r="B67" s="34" t="s">
        <v>156</v>
      </c>
      <c r="C67" s="34"/>
      <c r="D67" s="34"/>
      <c r="E67" s="34"/>
      <c r="F67" s="34"/>
      <c r="G67" s="34"/>
      <c r="H67" s="34"/>
      <c r="I67" s="34"/>
      <c r="J67" s="34"/>
      <c r="K67" s="34"/>
      <c r="L67" s="35"/>
      <c r="M67" s="94" t="s">
        <v>154</v>
      </c>
      <c r="N67" s="225"/>
      <c r="O67" s="225"/>
      <c r="P67" s="225"/>
      <c r="Q67" s="35"/>
    </row>
    <row r="68" spans="1:17">
      <c r="A68" s="32"/>
      <c r="B68" s="34" t="s">
        <v>158</v>
      </c>
      <c r="C68" s="34"/>
      <c r="D68" s="34"/>
      <c r="E68" s="34"/>
      <c r="F68" s="34"/>
      <c r="G68" s="34"/>
      <c r="H68" s="34"/>
      <c r="I68" s="34"/>
      <c r="J68" s="34"/>
      <c r="K68" s="34"/>
      <c r="L68" s="35"/>
      <c r="M68" s="94" t="s">
        <v>152</v>
      </c>
      <c r="N68" s="227"/>
      <c r="O68" s="227"/>
      <c r="P68" s="227"/>
      <c r="Q68" s="35"/>
    </row>
    <row r="69" spans="1:17">
      <c r="A69" s="32"/>
      <c r="B69" s="34" t="s">
        <v>157</v>
      </c>
      <c r="C69" s="34"/>
      <c r="D69" s="34"/>
      <c r="E69" s="34"/>
      <c r="F69" s="34"/>
      <c r="G69" s="34"/>
      <c r="H69" s="34"/>
      <c r="I69" s="34"/>
      <c r="J69" s="34"/>
      <c r="K69" s="34"/>
      <c r="L69" s="35"/>
      <c r="M69" s="94" t="s">
        <v>153</v>
      </c>
      <c r="N69" s="226">
        <f ca="1">TODAY()</f>
        <v>43522</v>
      </c>
      <c r="O69" s="226"/>
      <c r="P69" s="226"/>
      <c r="Q69" s="35"/>
    </row>
    <row r="70" spans="1:17">
      <c r="A70" s="36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8"/>
      <c r="M70" s="36"/>
      <c r="N70" s="37"/>
      <c r="O70" s="37"/>
      <c r="P70" s="37"/>
      <c r="Q70" s="38"/>
    </row>
    <row r="71" spans="1:17">
      <c r="A71" s="95" t="s">
        <v>129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7"/>
      <c r="N71" s="48"/>
      <c r="O71" s="48"/>
      <c r="P71" s="48"/>
      <c r="Q71" s="31"/>
    </row>
    <row r="72" spans="1:17">
      <c r="A72" s="96" t="s">
        <v>130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2"/>
      <c r="N72" s="34"/>
      <c r="O72" s="34"/>
      <c r="P72" s="34"/>
      <c r="Q72" s="35"/>
    </row>
    <row r="73" spans="1:17">
      <c r="A73" s="32"/>
      <c r="B73" s="34" t="s">
        <v>159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94" t="s">
        <v>154</v>
      </c>
      <c r="N73" s="225"/>
      <c r="O73" s="225"/>
      <c r="P73" s="225"/>
      <c r="Q73" s="35"/>
    </row>
    <row r="74" spans="1:17">
      <c r="A74" s="32"/>
      <c r="B74" s="34" t="s">
        <v>160</v>
      </c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94" t="s">
        <v>152</v>
      </c>
      <c r="N74" s="227"/>
      <c r="O74" s="227"/>
      <c r="P74" s="227"/>
      <c r="Q74" s="35"/>
    </row>
    <row r="75" spans="1:17">
      <c r="A75" s="32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34"/>
      <c r="M75" s="94" t="s">
        <v>153</v>
      </c>
      <c r="N75" s="226">
        <f ca="1">TODAY()</f>
        <v>43522</v>
      </c>
      <c r="O75" s="226"/>
      <c r="P75" s="226"/>
      <c r="Q75" s="35"/>
    </row>
    <row r="76" spans="1:17">
      <c r="A76" s="32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34"/>
      <c r="M76" s="32"/>
      <c r="N76" s="34"/>
      <c r="O76" s="34"/>
      <c r="P76" s="34"/>
      <c r="Q76" s="35"/>
    </row>
    <row r="77" spans="1:17">
      <c r="A77" s="36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6"/>
      <c r="N77" s="37"/>
      <c r="O77" s="37"/>
      <c r="P77" s="37"/>
      <c r="Q77" s="38"/>
    </row>
    <row r="78" spans="1:17">
      <c r="A78" s="93" t="s">
        <v>131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31"/>
      <c r="M78" s="47"/>
      <c r="N78" s="48"/>
      <c r="O78" s="48"/>
      <c r="P78" s="48"/>
      <c r="Q78" s="31"/>
    </row>
    <row r="79" spans="1:17">
      <c r="A79" s="32"/>
      <c r="B79" s="34" t="s">
        <v>159</v>
      </c>
      <c r="C79" s="34"/>
      <c r="D79" s="34"/>
      <c r="E79" s="34"/>
      <c r="F79" s="34"/>
      <c r="G79" s="34"/>
      <c r="H79" s="34"/>
      <c r="I79" s="34"/>
      <c r="J79" s="34"/>
      <c r="K79" s="34"/>
      <c r="L79" s="35"/>
      <c r="M79" s="32"/>
      <c r="N79" s="34"/>
      <c r="O79" s="34"/>
      <c r="P79" s="34"/>
      <c r="Q79" s="35"/>
    </row>
    <row r="80" spans="1:17">
      <c r="A80" s="32"/>
      <c r="B80" s="34" t="s">
        <v>160</v>
      </c>
      <c r="C80" s="34"/>
      <c r="D80" s="34"/>
      <c r="E80" s="34"/>
      <c r="F80" s="34"/>
      <c r="G80" s="34"/>
      <c r="H80" s="34"/>
      <c r="I80" s="34"/>
      <c r="J80" s="34"/>
      <c r="K80" s="34"/>
      <c r="L80" s="35"/>
      <c r="M80" s="94" t="s">
        <v>154</v>
      </c>
      <c r="N80" s="225"/>
      <c r="O80" s="225"/>
      <c r="P80" s="225"/>
      <c r="Q80" s="35"/>
    </row>
    <row r="81" spans="1:17">
      <c r="A81" s="32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35"/>
      <c r="M81" s="94" t="s">
        <v>152</v>
      </c>
      <c r="N81" s="227"/>
      <c r="O81" s="227"/>
      <c r="P81" s="227"/>
      <c r="Q81" s="35"/>
    </row>
    <row r="82" spans="1:17">
      <c r="A82" s="32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35"/>
      <c r="M82" s="94" t="s">
        <v>153</v>
      </c>
      <c r="N82" s="226">
        <f ca="1">TODAY()</f>
        <v>43522</v>
      </c>
      <c r="O82" s="226"/>
      <c r="P82" s="226"/>
      <c r="Q82" s="35"/>
    </row>
    <row r="83" spans="1:17">
      <c r="A83" s="32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35"/>
      <c r="M83" s="32"/>
      <c r="N83" s="34"/>
      <c r="O83" s="34"/>
      <c r="P83" s="34"/>
      <c r="Q83" s="35"/>
    </row>
    <row r="84" spans="1:17">
      <c r="A84" s="36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8"/>
      <c r="M84" s="36"/>
      <c r="N84" s="37"/>
      <c r="O84" s="37"/>
      <c r="P84" s="37"/>
      <c r="Q84" s="38"/>
    </row>
  </sheetData>
  <mergeCells count="42">
    <mergeCell ref="N81:P81"/>
    <mergeCell ref="N82:P82"/>
    <mergeCell ref="G46:N46"/>
    <mergeCell ref="G47:N49"/>
    <mergeCell ref="G50:N52"/>
    <mergeCell ref="G53:N55"/>
    <mergeCell ref="G56:N57"/>
    <mergeCell ref="O47:Q49"/>
    <mergeCell ref="O53:Q55"/>
    <mergeCell ref="O56:Q57"/>
    <mergeCell ref="N68:P68"/>
    <mergeCell ref="N69:P69"/>
    <mergeCell ref="N73:P73"/>
    <mergeCell ref="N74:P74"/>
    <mergeCell ref="N75:P75"/>
    <mergeCell ref="N80:P80"/>
    <mergeCell ref="N62:P62"/>
    <mergeCell ref="N61:P61"/>
    <mergeCell ref="N63:P63"/>
    <mergeCell ref="N67:P67"/>
    <mergeCell ref="A53:F55"/>
    <mergeCell ref="A56:F57"/>
    <mergeCell ref="A47:F49"/>
    <mergeCell ref="A50:F52"/>
    <mergeCell ref="L23:O23"/>
    <mergeCell ref="L24:O24"/>
    <mergeCell ref="P23:P24"/>
    <mergeCell ref="Q23:Q24"/>
    <mergeCell ref="A31:N32"/>
    <mergeCell ref="A46:F46"/>
    <mergeCell ref="M2:O4"/>
    <mergeCell ref="O16:O17"/>
    <mergeCell ref="P16:P17"/>
    <mergeCell ref="Q16:Q17"/>
    <mergeCell ref="O15:Q15"/>
    <mergeCell ref="A15:N17"/>
    <mergeCell ref="A11:C12"/>
    <mergeCell ref="G11:I12"/>
    <mergeCell ref="G5:I6"/>
    <mergeCell ref="G7:I8"/>
    <mergeCell ref="A2:C4"/>
    <mergeCell ref="G2:I4"/>
  </mergeCells>
  <printOptions horizontalCentered="1"/>
  <pageMargins left="0.3" right="0.3" top="0.5" bottom="0.5" header="0.3" footer="0.3"/>
  <pageSetup scale="90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ปก-ผศ.</vt:lpstr>
      <vt:lpstr>ส่วนที่ 1-ผศ.</vt:lpstr>
      <vt:lpstr>ส่วน 2-5-ผศ.</vt:lpstr>
      <vt:lpstr>'ปก-ผศ.'!Print_Area</vt:lpstr>
      <vt:lpstr>'ส่วนที่ 1-ผศ.'!Print_Titles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โสมวรรณ ทิพจร</dc:creator>
  <cp:lastModifiedBy>Corporate Edition</cp:lastModifiedBy>
  <cp:lastPrinted>2019-02-20T03:49:59Z</cp:lastPrinted>
  <dcterms:created xsi:type="dcterms:W3CDTF">2019-01-22T08:13:37Z</dcterms:created>
  <dcterms:modified xsi:type="dcterms:W3CDTF">2019-02-27T00:20:55Z</dcterms:modified>
</cp:coreProperties>
</file>